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5" windowWidth="15690" windowHeight="11760" activeTab="1"/>
  </bookViews>
  <sheets>
    <sheet name="LTT" sheetId="1" r:id="rId1"/>
    <sheet name="TTT" sheetId="2" r:id="rId2"/>
    <sheet name="TLR2" sheetId="3" r:id="rId3"/>
    <sheet name="TLR1" sheetId="4" r:id="rId4"/>
  </sheets>
  <definedNames>
    <definedName name="_xlnm.Print_Area" localSheetId="0">'LTT'!$A$1:$O$19</definedName>
    <definedName name="_xlnm.Print_Area" localSheetId="3">'TLR1'!$A$1:$O$19</definedName>
    <definedName name="_xlnm.Print_Area" localSheetId="2">'TLR2'!$A$1:$O$19</definedName>
    <definedName name="_xlnm.Print_Area" localSheetId="1">'TTT'!$A$1:$O$19</definedName>
  </definedNames>
  <calcPr fullCalcOnLoad="1"/>
</workbook>
</file>

<file path=xl/sharedStrings.xml><?xml version="1.0" encoding="utf-8"?>
<sst xmlns="http://schemas.openxmlformats.org/spreadsheetml/2006/main" count="114" uniqueCount="40">
  <si>
    <t>PRVNÍ KOLO</t>
  </si>
  <si>
    <t>body</t>
  </si>
  <si>
    <t>čas</t>
  </si>
  <si>
    <t>konec</t>
  </si>
  <si>
    <t>DRUHÉ KOLO</t>
  </si>
  <si>
    <t>TŘETÍ KOLO</t>
  </si>
  <si>
    <t>pořadí</t>
  </si>
  <si>
    <t>Celkem</t>
  </si>
  <si>
    <t>jízda</t>
  </si>
  <si>
    <t>nejlepší</t>
  </si>
  <si>
    <t>Konečné</t>
  </si>
  <si>
    <t>Tým</t>
  </si>
  <si>
    <t>LTT</t>
  </si>
  <si>
    <t>TTT</t>
  </si>
  <si>
    <t>TLR1</t>
  </si>
  <si>
    <t>TLR2</t>
  </si>
  <si>
    <t>čas vteřin</t>
  </si>
  <si>
    <t>JeJe</t>
  </si>
  <si>
    <t>Lomítka</t>
  </si>
  <si>
    <t>LoVe lite</t>
  </si>
  <si>
    <t>RaZ</t>
  </si>
  <si>
    <t>AC/DC</t>
  </si>
  <si>
    <t>Rumíci</t>
  </si>
  <si>
    <t>Béčka</t>
  </si>
  <si>
    <t>Replikanti</t>
  </si>
  <si>
    <t>LoVe</t>
  </si>
  <si>
    <t>Zběsilý páky</t>
  </si>
  <si>
    <t>Drsný šrouby</t>
  </si>
  <si>
    <t>Sršni</t>
  </si>
  <si>
    <t>Heavy rum</t>
  </si>
  <si>
    <t>Tahat a Tlačit</t>
  </si>
  <si>
    <t>1. přístavní</t>
  </si>
  <si>
    <t>B3</t>
  </si>
  <si>
    <t>Salvador Dalí</t>
  </si>
  <si>
    <t>Fičák</t>
  </si>
  <si>
    <t>White Star</t>
  </si>
  <si>
    <t>Sešup</t>
  </si>
  <si>
    <t>323. tlačná</t>
  </si>
  <si>
    <t>Pandora</t>
  </si>
  <si>
    <t>Tlačmen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</si>
</sst>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26">
    <font>
      <sz val="10"/>
      <name val="Arial CE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0"/>
      <name val="Ebrima"/>
      <family val="0"/>
    </font>
    <font>
      <sz val="10"/>
      <name val="Ebrima"/>
      <family val="0"/>
    </font>
    <font>
      <sz val="10"/>
      <name val="Times New Roman CE"/>
      <family val="1"/>
    </font>
    <font>
      <b/>
      <sz val="10"/>
      <color indexed="10"/>
      <name val="Ebrima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5" borderId="9" applyNumberFormat="0" applyAlignment="0" applyProtection="0"/>
    <xf numFmtId="0" fontId="23" fillId="11" borderId="9" applyNumberFormat="0" applyAlignment="0" applyProtection="0"/>
    <xf numFmtId="0" fontId="24" fillId="11" borderId="10" applyNumberFormat="0" applyAlignment="0" applyProtection="0"/>
    <xf numFmtId="0" fontId="25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9" fillId="25" borderId="12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25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9" fillId="25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5" borderId="19" xfId="0" applyFont="1" applyFill="1" applyBorder="1" applyAlignment="1">
      <alignment horizontal="center"/>
    </xf>
    <xf numFmtId="47" fontId="10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0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5" borderId="20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20" fontId="10" fillId="0" borderId="25" xfId="0" applyNumberFormat="1" applyFont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10" fillId="25" borderId="2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26" borderId="12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11" borderId="16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20" borderId="16" xfId="0" applyFont="1" applyFill="1" applyBorder="1" applyAlignment="1">
      <alignment horizontal="center"/>
    </xf>
    <xf numFmtId="0" fontId="9" fillId="20" borderId="17" xfId="0" applyFont="1" applyFill="1" applyBorder="1" applyAlignment="1">
      <alignment horizontal="center"/>
    </xf>
    <xf numFmtId="0" fontId="9" fillId="20" borderId="18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26" borderId="22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22" fontId="0" fillId="0" borderId="0" xfId="0" applyNumberFormat="1" applyFont="1" applyAlignment="1">
      <alignment/>
    </xf>
    <xf numFmtId="0" fontId="10" fillId="26" borderId="23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6" xfId="0" applyFont="1" applyFill="1" applyBorder="1" applyAlignment="1">
      <alignment horizontal="center"/>
    </xf>
    <xf numFmtId="45" fontId="10" fillId="0" borderId="0" xfId="0" applyNumberFormat="1" applyFont="1" applyAlignment="1">
      <alignment/>
    </xf>
    <xf numFmtId="0" fontId="9" fillId="9" borderId="12" xfId="0" applyFont="1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6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8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9" borderId="30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29" xfId="0" applyFont="1" applyFill="1" applyBorder="1" applyAlignment="1">
      <alignment horizontal="center"/>
    </xf>
    <xf numFmtId="0" fontId="9" fillId="10" borderId="30" xfId="0" applyFont="1" applyFill="1" applyBorder="1" applyAlignment="1">
      <alignment horizontal="center"/>
    </xf>
    <xf numFmtId="0" fontId="9" fillId="25" borderId="29" xfId="0" applyFont="1" applyFill="1" applyBorder="1" applyAlignment="1">
      <alignment horizontal="center"/>
    </xf>
    <xf numFmtId="0" fontId="9" fillId="25" borderId="31" xfId="0" applyFont="1" applyFill="1" applyBorder="1" applyAlignment="1">
      <alignment horizontal="center"/>
    </xf>
    <xf numFmtId="0" fontId="9" fillId="25" borderId="3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66" applyFont="1" applyFill="1" applyBorder="1" applyAlignment="1">
      <alignment horizontal="center"/>
      <protection/>
    </xf>
    <xf numFmtId="0" fontId="9" fillId="0" borderId="34" xfId="66" applyFont="1" applyFill="1" applyBorder="1" applyAlignment="1">
      <alignment horizontal="center"/>
      <protection/>
    </xf>
    <xf numFmtId="0" fontId="9" fillId="0" borderId="35" xfId="66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20" borderId="32" xfId="0" applyFont="1" applyFill="1" applyBorder="1" applyAlignment="1">
      <alignment horizontal="center"/>
    </xf>
    <xf numFmtId="20" fontId="9" fillId="0" borderId="31" xfId="0" applyNumberFormat="1" applyFont="1" applyFill="1" applyBorder="1" applyAlignment="1">
      <alignment horizontal="center"/>
    </xf>
    <xf numFmtId="45" fontId="10" fillId="0" borderId="28" xfId="0" applyNumberFormat="1" applyFont="1" applyBorder="1" applyAlignment="1">
      <alignment horizontal="center"/>
    </xf>
    <xf numFmtId="45" fontId="10" fillId="0" borderId="26" xfId="0" applyNumberFormat="1" applyFont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3" fontId="10" fillId="25" borderId="36" xfId="0" applyNumberFormat="1" applyFont="1" applyFill="1" applyBorder="1" applyAlignment="1">
      <alignment horizontal="center"/>
    </xf>
    <xf numFmtId="3" fontId="10" fillId="25" borderId="26" xfId="0" applyNumberFormat="1" applyFont="1" applyFill="1" applyBorder="1" applyAlignment="1">
      <alignment horizontal="center"/>
    </xf>
    <xf numFmtId="3" fontId="10" fillId="26" borderId="28" xfId="0" applyNumberFormat="1" applyFont="1" applyFill="1" applyBorder="1" applyAlignment="1">
      <alignment horizontal="center"/>
    </xf>
    <xf numFmtId="3" fontId="10" fillId="26" borderId="26" xfId="0" applyNumberFormat="1" applyFont="1" applyFill="1" applyBorder="1" applyAlignment="1">
      <alignment horizontal="center"/>
    </xf>
    <xf numFmtId="3" fontId="10" fillId="9" borderId="21" xfId="0" applyNumberFormat="1" applyFont="1" applyFill="1" applyBorder="1" applyAlignment="1">
      <alignment horizontal="center"/>
    </xf>
    <xf numFmtId="3" fontId="10" fillId="9" borderId="26" xfId="0" applyNumberFormat="1" applyFont="1" applyFill="1" applyBorder="1" applyAlignment="1">
      <alignment horizontal="center"/>
    </xf>
    <xf numFmtId="3" fontId="10" fillId="10" borderId="21" xfId="0" applyNumberFormat="1" applyFont="1" applyFill="1" applyBorder="1" applyAlignment="1">
      <alignment horizontal="center"/>
    </xf>
    <xf numFmtId="19" fontId="10" fillId="0" borderId="0" xfId="0" applyNumberFormat="1" applyFont="1" applyAlignment="1">
      <alignment/>
    </xf>
    <xf numFmtId="3" fontId="10" fillId="10" borderId="25" xfId="0" applyNumberFormat="1" applyFont="1" applyFill="1" applyBorder="1" applyAlignment="1">
      <alignment horizontal="center"/>
    </xf>
    <xf numFmtId="0" fontId="9" fillId="11" borderId="37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9" fillId="11" borderId="39" xfId="0" applyFont="1" applyFill="1" applyBorder="1" applyAlignment="1">
      <alignment horizontal="center" vertical="center"/>
    </xf>
    <xf numFmtId="0" fontId="9" fillId="20" borderId="37" xfId="0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/>
    </xf>
    <xf numFmtId="0" fontId="9" fillId="20" borderId="39" xfId="0" applyFont="1" applyFill="1" applyBorder="1" applyAlignment="1">
      <alignment horizontal="center" vertical="center"/>
    </xf>
    <xf numFmtId="0" fontId="9" fillId="20" borderId="40" xfId="0" applyFont="1" applyFill="1" applyBorder="1" applyAlignment="1">
      <alignment horizontal="center" vertical="center"/>
    </xf>
    <xf numFmtId="0" fontId="9" fillId="20" borderId="41" xfId="0" applyFont="1" applyFill="1" applyBorder="1" applyAlignment="1">
      <alignment horizontal="center" vertical="center"/>
    </xf>
    <xf numFmtId="0" fontId="9" fillId="20" borderId="42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/>
    </xf>
    <xf numFmtId="0" fontId="9" fillId="11" borderId="41" xfId="0" applyFont="1" applyFill="1" applyBorder="1" applyAlignment="1">
      <alignment horizontal="center" vertical="center"/>
    </xf>
    <xf numFmtId="0" fontId="9" fillId="11" borderId="42" xfId="0" applyFont="1" applyFill="1" applyBorder="1" applyAlignment="1">
      <alignment horizontal="center" vertical="center"/>
    </xf>
  </cellXfs>
  <cellStyles count="7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ázev 2" xfId="64"/>
    <cellStyle name="Neutrální" xfId="65"/>
    <cellStyle name="Normální 2" xfId="66"/>
    <cellStyle name="normální 3" xfId="67"/>
    <cellStyle name="normální 4" xfId="68"/>
    <cellStyle name="normální 5" xfId="69"/>
    <cellStyle name="normální 6" xfId="70"/>
    <cellStyle name="normální 7" xfId="71"/>
    <cellStyle name="Poznámka" xfId="72"/>
    <cellStyle name="Percent" xfId="73"/>
    <cellStyle name="Propojená buňka" xfId="74"/>
    <cellStyle name="Správně" xfId="75"/>
    <cellStyle name="Špatně" xfId="76"/>
    <cellStyle name="Text upozornění" xfId="77"/>
    <cellStyle name="Text upozornění 2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0</xdr:row>
      <xdr:rowOff>95250</xdr:rowOff>
    </xdr:from>
    <xdr:to>
      <xdr:col>16</xdr:col>
      <xdr:colOff>457200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95250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66675</xdr:rowOff>
    </xdr:from>
    <xdr:to>
      <xdr:col>16</xdr:col>
      <xdr:colOff>438150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6667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0</xdr:row>
      <xdr:rowOff>47625</xdr:rowOff>
    </xdr:from>
    <xdr:to>
      <xdr:col>16</xdr:col>
      <xdr:colOff>381000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4762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47625</xdr:rowOff>
    </xdr:from>
    <xdr:to>
      <xdr:col>16</xdr:col>
      <xdr:colOff>390525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476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2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5.125" style="29" bestFit="1" customWidth="1"/>
    <col min="2" max="3" width="9.125" style="29" customWidth="1"/>
    <col min="4" max="4" width="8.875" style="29" customWidth="1"/>
    <col min="5" max="8" width="9.125" style="29" customWidth="1"/>
    <col min="9" max="9" width="11.125" style="29" customWidth="1"/>
    <col min="10" max="10" width="9.125" style="29" customWidth="1"/>
    <col min="11" max="11" width="10.875" style="29" customWidth="1"/>
    <col min="12" max="12" width="9.375" style="29" customWidth="1"/>
    <col min="13" max="13" width="11.25390625" style="29" customWidth="1"/>
    <col min="14" max="14" width="1.75390625" style="29" customWidth="1"/>
    <col min="15" max="16" width="9.125" style="29" customWidth="1"/>
    <col min="17" max="17" width="13.375" style="29" bestFit="1" customWidth="1"/>
    <col min="18" max="18" width="9.125" style="29" customWidth="1"/>
    <col min="19" max="19" width="1.00390625" style="29" customWidth="1"/>
    <col min="20" max="20" width="0.875" style="29" customWidth="1"/>
    <col min="21" max="16384" width="9.125" style="29" customWidth="1"/>
  </cols>
  <sheetData>
    <row r="1" spans="1:16" ht="15" customHeight="1" thickBot="1">
      <c r="A1" s="86" t="s">
        <v>12</v>
      </c>
      <c r="B1" s="115" t="s">
        <v>0</v>
      </c>
      <c r="C1" s="116"/>
      <c r="D1" s="117"/>
      <c r="E1" s="118" t="s">
        <v>4</v>
      </c>
      <c r="F1" s="119"/>
      <c r="G1" s="120"/>
      <c r="H1" s="121" t="s">
        <v>5</v>
      </c>
      <c r="I1" s="122"/>
      <c r="J1" s="123"/>
      <c r="K1" s="25" t="s">
        <v>7</v>
      </c>
      <c r="L1" s="26" t="s">
        <v>9</v>
      </c>
      <c r="M1" s="27" t="s">
        <v>7</v>
      </c>
      <c r="N1" s="12"/>
      <c r="O1" s="93" t="s">
        <v>10</v>
      </c>
      <c r="P1" s="28"/>
    </row>
    <row r="2" spans="1:16" ht="15" customHeight="1" thickBot="1">
      <c r="A2" s="99" t="s">
        <v>11</v>
      </c>
      <c r="B2" s="30" t="s">
        <v>1</v>
      </c>
      <c r="C2" s="31" t="s">
        <v>2</v>
      </c>
      <c r="D2" s="32" t="s">
        <v>3</v>
      </c>
      <c r="E2" s="33" t="s">
        <v>1</v>
      </c>
      <c r="F2" s="34" t="s">
        <v>2</v>
      </c>
      <c r="G2" s="35" t="s">
        <v>3</v>
      </c>
      <c r="H2" s="33" t="s">
        <v>1</v>
      </c>
      <c r="I2" s="34" t="s">
        <v>2</v>
      </c>
      <c r="J2" s="35" t="s">
        <v>3</v>
      </c>
      <c r="K2" s="36" t="s">
        <v>1</v>
      </c>
      <c r="L2" s="37" t="s">
        <v>8</v>
      </c>
      <c r="M2" s="38" t="s">
        <v>16</v>
      </c>
      <c r="N2" s="39"/>
      <c r="O2" s="94" t="s">
        <v>6</v>
      </c>
      <c r="P2" s="40"/>
    </row>
    <row r="3" spans="1:20" ht="15" customHeight="1">
      <c r="A3" s="91" t="s">
        <v>23</v>
      </c>
      <c r="B3" s="15">
        <v>1</v>
      </c>
      <c r="C3" s="104">
        <v>0.007592592592592593</v>
      </c>
      <c r="D3" s="16">
        <v>0</v>
      </c>
      <c r="E3" s="15">
        <v>3</v>
      </c>
      <c r="F3" s="104">
        <v>0.006863425925925926</v>
      </c>
      <c r="G3" s="16">
        <v>0</v>
      </c>
      <c r="H3" s="15">
        <v>5</v>
      </c>
      <c r="I3" s="104">
        <v>0.007013888888888889</v>
      </c>
      <c r="J3" s="16">
        <v>0</v>
      </c>
      <c r="K3" s="41">
        <f>B3+E3+H3</f>
        <v>9</v>
      </c>
      <c r="L3" s="44">
        <f>MIN(B3,E3,H3)</f>
        <v>1</v>
      </c>
      <c r="M3" s="108">
        <f>(MINUTE(C3)*60+SECOND(C3))+(MINUTE(F3)*60+SECOND(F3))+(MINUTE(I3)*60+SECOND(I3))</f>
        <v>1855</v>
      </c>
      <c r="N3" s="14"/>
      <c r="O3" s="95">
        <v>1</v>
      </c>
      <c r="P3" s="40"/>
      <c r="S3" s="24">
        <f>SMALL(K3:K19,1)</f>
        <v>9</v>
      </c>
      <c r="T3" s="24">
        <v>1</v>
      </c>
    </row>
    <row r="4" spans="1:20" ht="15" customHeight="1">
      <c r="A4" s="91" t="s">
        <v>18</v>
      </c>
      <c r="B4" s="15">
        <v>3</v>
      </c>
      <c r="C4" s="104">
        <v>0.007256944444444444</v>
      </c>
      <c r="D4" s="16">
        <v>0</v>
      </c>
      <c r="E4" s="15">
        <v>4</v>
      </c>
      <c r="F4" s="104">
        <v>0.007094907407407407</v>
      </c>
      <c r="G4" s="16">
        <v>0</v>
      </c>
      <c r="H4" s="15">
        <v>4</v>
      </c>
      <c r="I4" s="104">
        <v>0.007430555555555555</v>
      </c>
      <c r="J4" s="16">
        <v>0</v>
      </c>
      <c r="K4" s="41">
        <f>B4+E4+H4</f>
        <v>11</v>
      </c>
      <c r="L4" s="44">
        <f>MIN(B4,E4,H4)</f>
        <v>3</v>
      </c>
      <c r="M4" s="108">
        <f>(MINUTE(C4)*60+SECOND(C4))+(MINUTE(F4)*60+SECOND(F4))+(MINUTE(I4)*60+SECOND(I4))</f>
        <v>1882</v>
      </c>
      <c r="N4" s="14"/>
      <c r="O4" s="96">
        <v>2</v>
      </c>
      <c r="P4" s="40"/>
      <c r="Q4" s="42"/>
      <c r="S4" s="24">
        <f>SMALL(K3:K19,2)</f>
        <v>11</v>
      </c>
      <c r="T4" s="24">
        <v>2</v>
      </c>
    </row>
    <row r="5" spans="1:20" ht="15" customHeight="1">
      <c r="A5" s="91" t="s">
        <v>17</v>
      </c>
      <c r="B5" s="15">
        <v>5</v>
      </c>
      <c r="C5" s="104">
        <v>0.0077314814814814815</v>
      </c>
      <c r="D5" s="16">
        <v>0</v>
      </c>
      <c r="E5" s="15">
        <v>3</v>
      </c>
      <c r="F5" s="104">
        <v>0.007118055555555555</v>
      </c>
      <c r="G5" s="16">
        <v>0</v>
      </c>
      <c r="H5" s="15">
        <v>6</v>
      </c>
      <c r="I5" s="104">
        <v>0.007337962962962963</v>
      </c>
      <c r="J5" s="16">
        <v>0</v>
      </c>
      <c r="K5" s="41">
        <f>B5+E5+H5</f>
        <v>14</v>
      </c>
      <c r="L5" s="44">
        <f>MIN(B5,E5,H5)</f>
        <v>3</v>
      </c>
      <c r="M5" s="108">
        <f>(MINUTE(C5)*60+SECOND(C5))+(MINUTE(F5)*60+SECOND(F5))+(MINUTE(I5)*60+SECOND(I5))</f>
        <v>1917</v>
      </c>
      <c r="N5" s="14"/>
      <c r="O5" s="96">
        <v>3</v>
      </c>
      <c r="P5" s="40"/>
      <c r="Q5" s="42"/>
      <c r="S5" s="24">
        <f>SMALL(K3:K19,3)</f>
        <v>14</v>
      </c>
      <c r="T5" s="24">
        <v>3</v>
      </c>
    </row>
    <row r="6" spans="1:20" ht="15" customHeight="1">
      <c r="A6" s="91" t="s">
        <v>19</v>
      </c>
      <c r="B6" s="15">
        <v>6</v>
      </c>
      <c r="C6" s="104">
        <v>0.007094907407407407</v>
      </c>
      <c r="D6" s="16">
        <v>0</v>
      </c>
      <c r="E6" s="15">
        <v>6</v>
      </c>
      <c r="F6" s="104">
        <v>0.007766203703703703</v>
      </c>
      <c r="G6" s="16">
        <v>0</v>
      </c>
      <c r="H6" s="15">
        <v>8</v>
      </c>
      <c r="I6" s="104">
        <v>0.007060185185185184</v>
      </c>
      <c r="J6" s="16">
        <v>0</v>
      </c>
      <c r="K6" s="41">
        <f>B6+E6+H6</f>
        <v>20</v>
      </c>
      <c r="L6" s="44">
        <f>MIN(B6,E6,H6)</f>
        <v>6</v>
      </c>
      <c r="M6" s="108">
        <f>(MINUTE(C6)*60+SECOND(C6))+(MINUTE(F6)*60+SECOND(F6))+(MINUTE(I6)*60+SECOND(I6))</f>
        <v>1894</v>
      </c>
      <c r="N6" s="14"/>
      <c r="O6" s="96">
        <v>4</v>
      </c>
      <c r="P6" s="40"/>
      <c r="S6" s="24">
        <f>SMALL(K3:K19,4)</f>
        <v>20</v>
      </c>
      <c r="T6" s="24">
        <v>4</v>
      </c>
    </row>
    <row r="7" spans="1:20" ht="15" customHeight="1">
      <c r="A7" s="91" t="s">
        <v>22</v>
      </c>
      <c r="B7" s="15">
        <v>10</v>
      </c>
      <c r="C7" s="104">
        <v>0.007314814814814815</v>
      </c>
      <c r="D7" s="16">
        <v>0</v>
      </c>
      <c r="E7" s="15">
        <v>7</v>
      </c>
      <c r="F7" s="104">
        <v>0.00818287037037037</v>
      </c>
      <c r="G7" s="16">
        <v>0</v>
      </c>
      <c r="H7" s="15">
        <v>4</v>
      </c>
      <c r="I7" s="104">
        <v>0.007870370370370371</v>
      </c>
      <c r="J7" s="16">
        <v>0</v>
      </c>
      <c r="K7" s="41">
        <f>B7+E7+H7</f>
        <v>21</v>
      </c>
      <c r="L7" s="44">
        <f>MIN(B7,E7,H7)</f>
        <v>4</v>
      </c>
      <c r="M7" s="108">
        <f>(MINUTE(C7)*60+SECOND(C7))+(MINUTE(F7)*60+SECOND(F7))+(MINUTE(I7)*60+SECOND(I7))</f>
        <v>2019</v>
      </c>
      <c r="N7" s="14"/>
      <c r="O7" s="96">
        <v>5</v>
      </c>
      <c r="P7" s="40"/>
      <c r="S7" s="24">
        <f>SMALL(K3:K19,5)</f>
        <v>21</v>
      </c>
      <c r="T7" s="24">
        <v>5</v>
      </c>
    </row>
    <row r="8" spans="1:20" ht="15" customHeight="1">
      <c r="A8" s="91" t="s">
        <v>20</v>
      </c>
      <c r="B8" s="15">
        <v>7</v>
      </c>
      <c r="C8" s="104">
        <v>0.007314814814814815</v>
      </c>
      <c r="D8" s="16">
        <v>0</v>
      </c>
      <c r="E8" s="15">
        <v>8</v>
      </c>
      <c r="F8" s="104">
        <v>0.007974537037037037</v>
      </c>
      <c r="G8" s="16">
        <v>0</v>
      </c>
      <c r="H8" s="15">
        <v>10</v>
      </c>
      <c r="I8" s="104">
        <v>0.008125</v>
      </c>
      <c r="J8" s="16">
        <v>0</v>
      </c>
      <c r="K8" s="41">
        <f>B8+E8+H8</f>
        <v>25</v>
      </c>
      <c r="L8" s="44">
        <f>MIN(B8,E8,H8)</f>
        <v>7</v>
      </c>
      <c r="M8" s="108">
        <f>(MINUTE(C8)*60+SECOND(C8))+(MINUTE(F8)*60+SECOND(F8))+(MINUTE(I8)*60+SECOND(I8))</f>
        <v>2023</v>
      </c>
      <c r="N8" s="14"/>
      <c r="O8" s="96">
        <v>6</v>
      </c>
      <c r="P8" s="40"/>
      <c r="Q8" s="43"/>
      <c r="S8" s="24">
        <f>SMALL(K3:K19,6)</f>
        <v>25</v>
      </c>
      <c r="T8" s="24">
        <v>6</v>
      </c>
    </row>
    <row r="9" spans="1:20" ht="15" customHeight="1">
      <c r="A9" s="91" t="s">
        <v>21</v>
      </c>
      <c r="B9" s="15">
        <v>8</v>
      </c>
      <c r="C9" s="104">
        <v>0.008206018518518519</v>
      </c>
      <c r="D9" s="16">
        <v>0</v>
      </c>
      <c r="E9" s="15">
        <v>5</v>
      </c>
      <c r="F9" s="104">
        <v>0.008032407407407407</v>
      </c>
      <c r="G9" s="16">
        <v>0</v>
      </c>
      <c r="H9" s="15">
        <v>17</v>
      </c>
      <c r="I9" s="104">
        <v>0.009027777777777779</v>
      </c>
      <c r="J9" s="16">
        <v>0</v>
      </c>
      <c r="K9" s="41">
        <f>B9+E9+H9</f>
        <v>30</v>
      </c>
      <c r="L9" s="44">
        <f>MIN(B9,E9,H9)</f>
        <v>5</v>
      </c>
      <c r="M9" s="108">
        <f>(MINUTE(C9)*60+SECOND(C9))+(MINUTE(F9)*60+SECOND(F9))+(MINUTE(I9)*60+SECOND(I9))</f>
        <v>2183</v>
      </c>
      <c r="N9" s="14"/>
      <c r="O9" s="96">
        <v>7</v>
      </c>
      <c r="P9" s="40"/>
      <c r="S9" s="24">
        <f>SMALL(K3:K19,7)</f>
        <v>30</v>
      </c>
      <c r="T9" s="24">
        <v>7</v>
      </c>
    </row>
    <row r="10" spans="1:20" ht="15" customHeight="1">
      <c r="A10" s="91" t="s">
        <v>24</v>
      </c>
      <c r="B10" s="15">
        <v>16</v>
      </c>
      <c r="C10" s="104">
        <v>0.008622685185185185</v>
      </c>
      <c r="D10" s="16">
        <v>0</v>
      </c>
      <c r="E10" s="15">
        <v>10</v>
      </c>
      <c r="F10" s="104">
        <v>0.00866898148148148</v>
      </c>
      <c r="G10" s="16">
        <v>0</v>
      </c>
      <c r="H10" s="15">
        <v>12</v>
      </c>
      <c r="I10" s="104">
        <v>0.00818287037037037</v>
      </c>
      <c r="J10" s="16">
        <v>0</v>
      </c>
      <c r="K10" s="41">
        <f>B10+E10+H10</f>
        <v>38</v>
      </c>
      <c r="L10" s="44">
        <f>MIN(B10,E10,H10)</f>
        <v>10</v>
      </c>
      <c r="M10" s="108">
        <f>(MINUTE(C10)*60+SECOND(C10))+(MINUTE(F10)*60+SECOND(F10))+(MINUTE(I10)*60+SECOND(I10))</f>
        <v>2201</v>
      </c>
      <c r="N10" s="14"/>
      <c r="O10" s="96">
        <v>8</v>
      </c>
      <c r="P10" s="40"/>
      <c r="S10" s="24">
        <f>SMALL(K3:K19,8)</f>
        <v>38</v>
      </c>
      <c r="T10" s="24">
        <v>8</v>
      </c>
    </row>
    <row r="11" spans="1:20" ht="15" customHeight="1">
      <c r="A11" s="91"/>
      <c r="B11" s="15">
        <v>1000</v>
      </c>
      <c r="C11" s="104">
        <v>0</v>
      </c>
      <c r="D11" s="16">
        <v>0</v>
      </c>
      <c r="E11" s="15">
        <v>1000</v>
      </c>
      <c r="F11" s="104">
        <v>0</v>
      </c>
      <c r="G11" s="16">
        <v>0</v>
      </c>
      <c r="H11" s="15">
        <v>1000</v>
      </c>
      <c r="I11" s="104">
        <v>0</v>
      </c>
      <c r="J11" s="16">
        <v>0</v>
      </c>
      <c r="K11" s="41">
        <f>B11+E11+H11</f>
        <v>3000</v>
      </c>
      <c r="L11" s="44">
        <f>MIN(B11,E11,H11)</f>
        <v>1000</v>
      </c>
      <c r="M11" s="108">
        <f>(MINUTE(C11)*60+SECOND(C11))+(MINUTE(F11)*60+SECOND(F11))+(MINUTE(I11)*60+SECOND(I11))</f>
        <v>0</v>
      </c>
      <c r="N11" s="14"/>
      <c r="O11" s="96">
        <v>9</v>
      </c>
      <c r="P11" s="40"/>
      <c r="S11" s="24">
        <f>SMALL(K3:K19,9)</f>
        <v>3000</v>
      </c>
      <c r="T11" s="24">
        <v>9</v>
      </c>
    </row>
    <row r="12" spans="1:20" ht="15" customHeight="1">
      <c r="A12" s="91"/>
      <c r="B12" s="15">
        <v>1000</v>
      </c>
      <c r="C12" s="104">
        <v>0</v>
      </c>
      <c r="D12" s="16">
        <v>0</v>
      </c>
      <c r="E12" s="15">
        <v>1000</v>
      </c>
      <c r="F12" s="104">
        <v>0</v>
      </c>
      <c r="G12" s="16">
        <v>0</v>
      </c>
      <c r="H12" s="15">
        <v>1000</v>
      </c>
      <c r="I12" s="104">
        <v>0</v>
      </c>
      <c r="J12" s="16">
        <v>0</v>
      </c>
      <c r="K12" s="41">
        <f>B12+E12+H12</f>
        <v>3000</v>
      </c>
      <c r="L12" s="44">
        <f>MIN(B12,E12,H12)</f>
        <v>1000</v>
      </c>
      <c r="M12" s="108">
        <f>(MINUTE(C12)*60+SECOND(C12))+(MINUTE(F12)*60+SECOND(F12))+(MINUTE(I12)*60+SECOND(I12))</f>
        <v>0</v>
      </c>
      <c r="N12" s="2"/>
      <c r="O12" s="96">
        <v>10</v>
      </c>
      <c r="P12" s="40"/>
      <c r="S12" s="24">
        <f>SMALL(K3:K19,10)</f>
        <v>3000</v>
      </c>
      <c r="T12" s="24">
        <v>13</v>
      </c>
    </row>
    <row r="13" spans="1:20" ht="15" customHeight="1">
      <c r="A13" s="91"/>
      <c r="B13" s="15">
        <v>1000</v>
      </c>
      <c r="C13" s="104">
        <v>0</v>
      </c>
      <c r="D13" s="16">
        <v>0</v>
      </c>
      <c r="E13" s="15">
        <v>1000</v>
      </c>
      <c r="F13" s="104">
        <v>0</v>
      </c>
      <c r="G13" s="16">
        <v>0</v>
      </c>
      <c r="H13" s="15">
        <v>1000</v>
      </c>
      <c r="I13" s="104">
        <v>0</v>
      </c>
      <c r="J13" s="16">
        <v>0</v>
      </c>
      <c r="K13" s="41">
        <f>B13+E13+H13</f>
        <v>3000</v>
      </c>
      <c r="L13" s="44">
        <f>MIN(B13,E13,H13)</f>
        <v>1000</v>
      </c>
      <c r="M13" s="108">
        <f>(MINUTE(C13)*60+SECOND(C13))+(MINUTE(F13)*60+SECOND(F13))+(MINUTE(I13)*60+SECOND(I13))</f>
        <v>0</v>
      </c>
      <c r="N13" s="2"/>
      <c r="O13" s="96">
        <v>11</v>
      </c>
      <c r="S13" s="24">
        <f>SMALL(K3:K19,11)</f>
        <v>3000</v>
      </c>
      <c r="T13" s="24">
        <v>14</v>
      </c>
    </row>
    <row r="14" spans="1:20" ht="15" customHeight="1">
      <c r="A14" s="91"/>
      <c r="B14" s="15">
        <v>1000</v>
      </c>
      <c r="C14" s="104">
        <v>0</v>
      </c>
      <c r="D14" s="16">
        <v>0</v>
      </c>
      <c r="E14" s="15">
        <v>1000</v>
      </c>
      <c r="F14" s="104">
        <v>0</v>
      </c>
      <c r="G14" s="16">
        <v>0</v>
      </c>
      <c r="H14" s="15">
        <v>1000</v>
      </c>
      <c r="I14" s="104">
        <v>0</v>
      </c>
      <c r="J14" s="16">
        <v>0</v>
      </c>
      <c r="K14" s="41">
        <f>B14+E14+H14</f>
        <v>3000</v>
      </c>
      <c r="L14" s="44">
        <f>MIN(B14,E14,H14)</f>
        <v>1000</v>
      </c>
      <c r="M14" s="108">
        <f>(MINUTE(C14)*60+SECOND(C14))+(MINUTE(F14)*60+SECOND(F14))+(MINUTE(I14)*60+SECOND(I14))</f>
        <v>0</v>
      </c>
      <c r="N14" s="2"/>
      <c r="O14" s="96">
        <v>12</v>
      </c>
      <c r="S14" s="24">
        <f>SMALL(K3:K19,12)</f>
        <v>3000</v>
      </c>
      <c r="T14" s="24">
        <v>15</v>
      </c>
    </row>
    <row r="15" spans="1:20" ht="15" customHeight="1">
      <c r="A15" s="92"/>
      <c r="B15" s="15">
        <v>1000</v>
      </c>
      <c r="C15" s="104">
        <v>0</v>
      </c>
      <c r="D15" s="16">
        <v>0</v>
      </c>
      <c r="E15" s="15">
        <v>1000</v>
      </c>
      <c r="F15" s="104">
        <v>0</v>
      </c>
      <c r="G15" s="16">
        <v>0</v>
      </c>
      <c r="H15" s="15">
        <v>1000</v>
      </c>
      <c r="I15" s="104">
        <v>0</v>
      </c>
      <c r="J15" s="16">
        <v>0</v>
      </c>
      <c r="K15" s="41">
        <f>B15+E15+H15</f>
        <v>3000</v>
      </c>
      <c r="L15" s="44">
        <f>MIN(B15,E15,H15)</f>
        <v>1000</v>
      </c>
      <c r="M15" s="108">
        <f>(MINUTE(C15)*60+SECOND(C15))+(MINUTE(F15)*60+SECOND(F15))+(MINUTE(I15)*60+SECOND(I15))</f>
        <v>0</v>
      </c>
      <c r="N15" s="2"/>
      <c r="O15" s="96">
        <v>13</v>
      </c>
      <c r="S15" s="24">
        <f>SMALL(K3:K19,13)</f>
        <v>3000</v>
      </c>
      <c r="T15" s="24">
        <v>16</v>
      </c>
    </row>
    <row r="16" spans="1:20" ht="15" customHeight="1">
      <c r="A16" s="92"/>
      <c r="B16" s="15">
        <v>1000</v>
      </c>
      <c r="C16" s="104">
        <v>0</v>
      </c>
      <c r="D16" s="16">
        <v>0</v>
      </c>
      <c r="E16" s="15">
        <v>1000</v>
      </c>
      <c r="F16" s="104">
        <v>0</v>
      </c>
      <c r="G16" s="16">
        <v>0</v>
      </c>
      <c r="H16" s="15">
        <v>1000</v>
      </c>
      <c r="I16" s="104">
        <v>0</v>
      </c>
      <c r="J16" s="16">
        <v>0</v>
      </c>
      <c r="K16" s="41">
        <f>B16+E16+H16</f>
        <v>3000</v>
      </c>
      <c r="L16" s="44">
        <f>MIN(B16,E16,H16)</f>
        <v>1000</v>
      </c>
      <c r="M16" s="108">
        <f>(MINUTE(C16)*60+SECOND(C16))+(MINUTE(F16)*60+SECOND(F16))+(MINUTE(I16)*60+SECOND(I16))</f>
        <v>0</v>
      </c>
      <c r="N16" s="2"/>
      <c r="O16" s="96">
        <v>14</v>
      </c>
      <c r="S16" s="24">
        <f>SMALL(K3:K19,14)</f>
        <v>3000</v>
      </c>
      <c r="T16" s="24">
        <v>17</v>
      </c>
    </row>
    <row r="17" spans="1:20" ht="15" customHeight="1">
      <c r="A17" s="91"/>
      <c r="B17" s="15">
        <v>1000</v>
      </c>
      <c r="C17" s="104">
        <v>0</v>
      </c>
      <c r="D17" s="16">
        <v>0</v>
      </c>
      <c r="E17" s="15">
        <v>1000</v>
      </c>
      <c r="F17" s="104">
        <v>0</v>
      </c>
      <c r="G17" s="16">
        <v>0</v>
      </c>
      <c r="H17" s="15">
        <v>1000</v>
      </c>
      <c r="I17" s="104">
        <v>0</v>
      </c>
      <c r="J17" s="16">
        <v>0</v>
      </c>
      <c r="K17" s="41">
        <f>B17+E17+H17</f>
        <v>3000</v>
      </c>
      <c r="L17" s="44">
        <f>MIN(B17,E17,H17)</f>
        <v>1000</v>
      </c>
      <c r="M17" s="108">
        <f>(MINUTE(C17)*60+SECOND(C17))+(MINUTE(F17)*60+SECOND(F17))+(MINUTE(I17)*60+SECOND(I17))</f>
        <v>0</v>
      </c>
      <c r="N17" s="2"/>
      <c r="O17" s="96">
        <v>15</v>
      </c>
      <c r="S17" s="24">
        <f>SMALL(K3:K19,15)</f>
        <v>3000</v>
      </c>
      <c r="T17" s="24">
        <v>18</v>
      </c>
    </row>
    <row r="18" spans="1:20" ht="15" customHeight="1">
      <c r="A18" s="92"/>
      <c r="B18" s="15">
        <v>1000</v>
      </c>
      <c r="C18" s="104">
        <v>0</v>
      </c>
      <c r="D18" s="16">
        <v>0</v>
      </c>
      <c r="E18" s="15">
        <v>1000</v>
      </c>
      <c r="F18" s="104">
        <v>0</v>
      </c>
      <c r="G18" s="16">
        <v>0</v>
      </c>
      <c r="H18" s="15">
        <v>1000</v>
      </c>
      <c r="I18" s="104">
        <v>0</v>
      </c>
      <c r="J18" s="16">
        <v>0</v>
      </c>
      <c r="K18" s="41">
        <f>B18+E18+H18</f>
        <v>3000</v>
      </c>
      <c r="L18" s="44">
        <f>MIN(B18,E18,H18)</f>
        <v>1000</v>
      </c>
      <c r="M18" s="108">
        <f>(MINUTE(C18)*60+SECOND(C18))+(MINUTE(F18)*60+SECOND(F18))+(MINUTE(I18)*60+SECOND(I18))</f>
        <v>0</v>
      </c>
      <c r="N18" s="2"/>
      <c r="O18" s="96">
        <v>16</v>
      </c>
      <c r="S18" s="24">
        <f>SMALL(K3:K19,16)</f>
        <v>3000</v>
      </c>
      <c r="T18" s="24">
        <v>19</v>
      </c>
    </row>
    <row r="19" spans="1:20" ht="15" customHeight="1" thickBot="1">
      <c r="A19" s="90"/>
      <c r="B19" s="20">
        <v>1000</v>
      </c>
      <c r="C19" s="105">
        <v>0</v>
      </c>
      <c r="D19" s="21">
        <v>0</v>
      </c>
      <c r="E19" s="20">
        <v>1000</v>
      </c>
      <c r="F19" s="105">
        <v>0</v>
      </c>
      <c r="G19" s="21">
        <v>0</v>
      </c>
      <c r="H19" s="20">
        <v>1000</v>
      </c>
      <c r="I19" s="105">
        <v>0</v>
      </c>
      <c r="J19" s="21">
        <v>0</v>
      </c>
      <c r="K19" s="45">
        <f>B19+E19+H19</f>
        <v>3000</v>
      </c>
      <c r="L19" s="46">
        <f>MIN(B19,E19,H19)</f>
        <v>1000</v>
      </c>
      <c r="M19" s="109">
        <f>(MINUTE(C19)*60+SECOND(C19))+(MINUTE(F19)*60+SECOND(F19))+(MINUTE(I19)*60+SECOND(I19))</f>
        <v>0</v>
      </c>
      <c r="N19" s="3"/>
      <c r="O19" s="97">
        <v>17</v>
      </c>
      <c r="S19" s="24">
        <f>SMALL(K3:K19,17)</f>
        <v>3000</v>
      </c>
      <c r="T19" s="24">
        <v>20</v>
      </c>
    </row>
    <row r="22" ht="12.75">
      <c r="A22" s="1"/>
    </row>
  </sheetData>
  <sheetProtection/>
  <mergeCells count="3">
    <mergeCell ref="B1:D1"/>
    <mergeCell ref="E1:G1"/>
    <mergeCell ref="H1:J1"/>
  </mergeCells>
  <printOptions/>
  <pageMargins left="0.75" right="0.75" top="1" bottom="1" header="0.4921259845" footer="0.4921259845"/>
  <pageSetup horizontalDpi="600" verticalDpi="600" orientation="landscape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T19"/>
  <sheetViews>
    <sheetView tabSelected="1" zoomScalePageLayoutView="0" workbookViewId="0" topLeftCell="A3">
      <selection activeCell="K3" sqref="K3"/>
    </sheetView>
  </sheetViews>
  <sheetFormatPr defaultColWidth="9.00390625" defaultRowHeight="12.75"/>
  <cols>
    <col min="1" max="1" width="20.625" style="24" bestFit="1" customWidth="1"/>
    <col min="2" max="3" width="9.125" style="24" customWidth="1"/>
    <col min="4" max="4" width="8.875" style="24" customWidth="1"/>
    <col min="5" max="10" width="9.125" style="24" customWidth="1"/>
    <col min="11" max="11" width="10.875" style="24" customWidth="1"/>
    <col min="12" max="12" width="9.375" style="24" customWidth="1"/>
    <col min="13" max="13" width="11.25390625" style="24" customWidth="1"/>
    <col min="14" max="14" width="1.75390625" style="24" customWidth="1"/>
    <col min="15" max="16" width="9.125" style="24" customWidth="1"/>
    <col min="17" max="17" width="11.375" style="24" bestFit="1" customWidth="1"/>
    <col min="18" max="18" width="9.125" style="24" customWidth="1"/>
    <col min="19" max="19" width="1.00390625" style="24" customWidth="1"/>
    <col min="20" max="20" width="1.25" style="24" customWidth="1"/>
    <col min="21" max="16384" width="9.125" style="24" customWidth="1"/>
  </cols>
  <sheetData>
    <row r="1" spans="1:16" ht="15" customHeight="1" thickBot="1">
      <c r="A1" s="87" t="s">
        <v>13</v>
      </c>
      <c r="B1" s="124" t="s">
        <v>0</v>
      </c>
      <c r="C1" s="125"/>
      <c r="D1" s="126"/>
      <c r="E1" s="121" t="s">
        <v>4</v>
      </c>
      <c r="F1" s="122"/>
      <c r="G1" s="123"/>
      <c r="H1" s="121" t="s">
        <v>5</v>
      </c>
      <c r="I1" s="122"/>
      <c r="J1" s="123"/>
      <c r="K1" s="4" t="s">
        <v>7</v>
      </c>
      <c r="L1" s="5" t="s">
        <v>9</v>
      </c>
      <c r="M1" s="6" t="s">
        <v>7</v>
      </c>
      <c r="N1" s="7"/>
      <c r="O1" s="8" t="s">
        <v>10</v>
      </c>
      <c r="P1" s="51"/>
    </row>
    <row r="2" spans="1:15" ht="15" customHeight="1" thickBot="1">
      <c r="A2" s="99" t="s">
        <v>11</v>
      </c>
      <c r="B2" s="30" t="s">
        <v>1</v>
      </c>
      <c r="C2" s="31" t="s">
        <v>2</v>
      </c>
      <c r="D2" s="32" t="s">
        <v>3</v>
      </c>
      <c r="E2" s="33" t="s">
        <v>1</v>
      </c>
      <c r="F2" s="34" t="s">
        <v>2</v>
      </c>
      <c r="G2" s="35" t="s">
        <v>3</v>
      </c>
      <c r="H2" s="33" t="s">
        <v>1</v>
      </c>
      <c r="I2" s="34" t="s">
        <v>2</v>
      </c>
      <c r="J2" s="35" t="s">
        <v>3</v>
      </c>
      <c r="K2" s="9" t="s">
        <v>1</v>
      </c>
      <c r="L2" s="10" t="s">
        <v>8</v>
      </c>
      <c r="M2" s="11" t="s">
        <v>16</v>
      </c>
      <c r="N2" s="12"/>
      <c r="O2" s="13" t="s">
        <v>6</v>
      </c>
    </row>
    <row r="3" spans="1:20" ht="15" customHeight="1">
      <c r="A3" s="91" t="s">
        <v>29</v>
      </c>
      <c r="B3" s="15">
        <v>4</v>
      </c>
      <c r="C3" s="101">
        <v>0.008935185185185187</v>
      </c>
      <c r="D3" s="16">
        <v>0</v>
      </c>
      <c r="E3" s="15">
        <v>2</v>
      </c>
      <c r="F3" s="101">
        <v>0.009837962962962963</v>
      </c>
      <c r="G3" s="16">
        <v>0</v>
      </c>
      <c r="H3" s="15">
        <v>3</v>
      </c>
      <c r="I3" s="101">
        <v>0.008645833333333333</v>
      </c>
      <c r="J3" s="16">
        <v>0</v>
      </c>
      <c r="K3" s="18">
        <f>B3+E3+H3</f>
        <v>9</v>
      </c>
      <c r="L3" s="19">
        <f>MIN(B3,E3,H3)</f>
        <v>2</v>
      </c>
      <c r="M3" s="106">
        <f>(MINUTE(C3)*60+SECOND(C3))+(MINUTE(F3)*60+SECOND(F3))+(MINUTE(I3)*60+SECOND(I3))</f>
        <v>2369</v>
      </c>
      <c r="N3" s="14"/>
      <c r="O3" s="79">
        <v>1</v>
      </c>
      <c r="S3" s="24">
        <f>SMALL(K3:K19,1)</f>
        <v>9</v>
      </c>
      <c r="T3" s="24">
        <v>1</v>
      </c>
    </row>
    <row r="4" spans="1:20" ht="15" customHeight="1">
      <c r="A4" s="103" t="s">
        <v>23</v>
      </c>
      <c r="B4" s="15">
        <v>5</v>
      </c>
      <c r="C4" s="101">
        <v>0.008611111111111111</v>
      </c>
      <c r="D4" s="16">
        <v>0</v>
      </c>
      <c r="E4" s="15">
        <v>4</v>
      </c>
      <c r="F4" s="101">
        <v>0.008472222222222221</v>
      </c>
      <c r="G4" s="16">
        <v>0</v>
      </c>
      <c r="H4" s="15">
        <v>4</v>
      </c>
      <c r="I4" s="101">
        <v>0.0076157407407407415</v>
      </c>
      <c r="J4" s="16">
        <v>0</v>
      </c>
      <c r="K4" s="18">
        <f>B4+E4+H4</f>
        <v>13</v>
      </c>
      <c r="L4" s="19">
        <f>MIN(B4,E4,H4)</f>
        <v>4</v>
      </c>
      <c r="M4" s="106">
        <f>(MINUTE(C4)*60+SECOND(C4))+(MINUTE(F4)*60+SECOND(F4))+(MINUTE(I4)*60+SECOND(I4))</f>
        <v>2134</v>
      </c>
      <c r="N4" s="14"/>
      <c r="O4" s="79">
        <v>2</v>
      </c>
      <c r="S4" s="24">
        <f>SMALL(K3:K19,2)</f>
        <v>13</v>
      </c>
      <c r="T4" s="24">
        <v>2</v>
      </c>
    </row>
    <row r="5" spans="1:20" ht="15" customHeight="1">
      <c r="A5" s="91" t="s">
        <v>27</v>
      </c>
      <c r="B5" s="15">
        <v>7</v>
      </c>
      <c r="C5" s="101">
        <v>0.008287037037037037</v>
      </c>
      <c r="D5" s="16">
        <v>0</v>
      </c>
      <c r="E5" s="15">
        <v>7</v>
      </c>
      <c r="F5" s="101">
        <v>0.007604166666666666</v>
      </c>
      <c r="G5" s="16">
        <v>0</v>
      </c>
      <c r="H5" s="15">
        <v>4</v>
      </c>
      <c r="I5" s="101">
        <v>0.00829861111111111</v>
      </c>
      <c r="J5" s="16">
        <v>0</v>
      </c>
      <c r="K5" s="18">
        <f>B5+E5+H5</f>
        <v>18</v>
      </c>
      <c r="L5" s="19">
        <f>MIN(B5,E5,H5)</f>
        <v>4</v>
      </c>
      <c r="M5" s="106">
        <f>(MINUTE(C5)*60+SECOND(C5))+(MINUTE(F5)*60+SECOND(F5))+(MINUTE(I5)*60+SECOND(I5))</f>
        <v>2090</v>
      </c>
      <c r="N5" s="14"/>
      <c r="O5" s="79">
        <v>3</v>
      </c>
      <c r="S5" s="24">
        <f>SMALL(K3:K19,3)</f>
        <v>18</v>
      </c>
      <c r="T5" s="24">
        <v>3</v>
      </c>
    </row>
    <row r="6" spans="1:20" ht="15" customHeight="1">
      <c r="A6" s="91" t="s">
        <v>26</v>
      </c>
      <c r="B6" s="15">
        <v>7</v>
      </c>
      <c r="C6" s="101">
        <v>0.00917824074074074</v>
      </c>
      <c r="D6" s="16">
        <v>0</v>
      </c>
      <c r="E6" s="15">
        <v>9</v>
      </c>
      <c r="F6" s="101">
        <v>0.00880787037037037</v>
      </c>
      <c r="G6" s="16">
        <v>0</v>
      </c>
      <c r="H6" s="15">
        <v>4</v>
      </c>
      <c r="I6" s="101">
        <v>0.007951388888888888</v>
      </c>
      <c r="J6" s="16">
        <v>0</v>
      </c>
      <c r="K6" s="18">
        <f>B6+E6+H6</f>
        <v>20</v>
      </c>
      <c r="L6" s="19">
        <f>MIN(B6,E6,H6)</f>
        <v>4</v>
      </c>
      <c r="M6" s="106">
        <f>(MINUTE(C6)*60+SECOND(C6))+(MINUTE(F6)*60+SECOND(F6))+(MINUTE(I6)*60+SECOND(I6))</f>
        <v>2241</v>
      </c>
      <c r="N6" s="14"/>
      <c r="O6" s="79">
        <v>4</v>
      </c>
      <c r="S6" s="24">
        <f>SMALL(K3:K19,4)</f>
        <v>20</v>
      </c>
      <c r="T6" s="24">
        <v>4</v>
      </c>
    </row>
    <row r="7" spans="1:20" ht="15" customHeight="1">
      <c r="A7" s="100" t="s">
        <v>25</v>
      </c>
      <c r="B7" s="15">
        <v>11</v>
      </c>
      <c r="C7" s="101">
        <v>0.010185185185185184</v>
      </c>
      <c r="D7" s="16">
        <v>0</v>
      </c>
      <c r="E7" s="15">
        <v>2</v>
      </c>
      <c r="F7" s="101">
        <v>0.009236111111111112</v>
      </c>
      <c r="G7" s="16">
        <v>0</v>
      </c>
      <c r="H7" s="15">
        <v>8</v>
      </c>
      <c r="I7" s="101">
        <v>0.008761574074074074</v>
      </c>
      <c r="J7" s="16">
        <v>0</v>
      </c>
      <c r="K7" s="18">
        <f>B7+E7+H7</f>
        <v>21</v>
      </c>
      <c r="L7" s="19">
        <f>MIN(B7,E7,H7)</f>
        <v>2</v>
      </c>
      <c r="M7" s="106">
        <f>(MINUTE(C7)*60+SECOND(C7))+(MINUTE(F7)*60+SECOND(F7))+(MINUTE(I7)*60+SECOND(I7))</f>
        <v>2435</v>
      </c>
      <c r="N7" s="14"/>
      <c r="O7" s="79">
        <v>5</v>
      </c>
      <c r="S7" s="24">
        <f>SMALL(K3:K19,5)</f>
        <v>21</v>
      </c>
      <c r="T7" s="24">
        <v>5</v>
      </c>
    </row>
    <row r="8" spans="1:20" ht="15" customHeight="1">
      <c r="A8" s="91" t="s">
        <v>21</v>
      </c>
      <c r="B8" s="15">
        <v>6</v>
      </c>
      <c r="C8" s="101">
        <v>0.008912037037037038</v>
      </c>
      <c r="D8" s="16">
        <v>0</v>
      </c>
      <c r="E8" s="15">
        <v>5</v>
      </c>
      <c r="F8" s="101">
        <v>0.009085648148148148</v>
      </c>
      <c r="G8" s="16">
        <v>0</v>
      </c>
      <c r="H8" s="15">
        <v>10</v>
      </c>
      <c r="I8" s="101">
        <v>0.01099537037037037</v>
      </c>
      <c r="J8" s="16">
        <v>0</v>
      </c>
      <c r="K8" s="18">
        <f>B8+E8+H8</f>
        <v>21</v>
      </c>
      <c r="L8" s="19">
        <f>MIN(B8,E8,H8)</f>
        <v>5</v>
      </c>
      <c r="M8" s="106">
        <f>(MINUTE(C8)*60+SECOND(C8))+(MINUTE(F8)*60+SECOND(F8))+(MINUTE(I8)*60+SECOND(I8))</f>
        <v>2505</v>
      </c>
      <c r="N8" s="14"/>
      <c r="O8" s="79">
        <v>6</v>
      </c>
      <c r="S8" s="24">
        <f>SMALL(K3:K19,6)</f>
        <v>21</v>
      </c>
      <c r="T8" s="24">
        <v>8</v>
      </c>
    </row>
    <row r="9" spans="1:20" ht="15" customHeight="1">
      <c r="A9" s="100" t="s">
        <v>28</v>
      </c>
      <c r="B9" s="15">
        <v>16</v>
      </c>
      <c r="C9" s="101">
        <v>0.008483796296296297</v>
      </c>
      <c r="D9" s="16">
        <v>0</v>
      </c>
      <c r="E9" s="15">
        <v>4</v>
      </c>
      <c r="F9" s="101">
        <v>0.009953703703703704</v>
      </c>
      <c r="G9" s="16">
        <v>0</v>
      </c>
      <c r="H9" s="15">
        <v>12</v>
      </c>
      <c r="I9" s="101">
        <v>0.0103125</v>
      </c>
      <c r="J9" s="16">
        <v>0</v>
      </c>
      <c r="K9" s="18">
        <f>B9+E9+H9</f>
        <v>32</v>
      </c>
      <c r="L9" s="19">
        <f>MIN(B9,E9,H9)</f>
        <v>4</v>
      </c>
      <c r="M9" s="106">
        <f>(MINUTE(C9)*60+SECOND(C9))+(MINUTE(F9)*60+SECOND(F9))+(MINUTE(I9)*60+SECOND(I9))</f>
        <v>2484</v>
      </c>
      <c r="N9" s="14"/>
      <c r="O9" s="80">
        <v>7</v>
      </c>
      <c r="S9" s="24">
        <f>SMALL(K3:K19,7)</f>
        <v>32</v>
      </c>
      <c r="T9" s="24">
        <v>9</v>
      </c>
    </row>
    <row r="10" spans="1:20" ht="15" customHeight="1">
      <c r="A10" s="91" t="s">
        <v>20</v>
      </c>
      <c r="B10" s="15">
        <v>11</v>
      </c>
      <c r="C10" s="101">
        <v>0.009537037037037037</v>
      </c>
      <c r="D10" s="16">
        <v>0</v>
      </c>
      <c r="E10" s="15">
        <v>11</v>
      </c>
      <c r="F10" s="101">
        <v>0.009166666666666667</v>
      </c>
      <c r="G10" s="16">
        <v>0</v>
      </c>
      <c r="H10" s="15">
        <v>11</v>
      </c>
      <c r="I10" s="101">
        <v>0.008854166666666666</v>
      </c>
      <c r="J10" s="16">
        <v>0</v>
      </c>
      <c r="K10" s="18">
        <f>B10+E10+H10</f>
        <v>33</v>
      </c>
      <c r="L10" s="19">
        <f>MIN(B10,E10,H10)</f>
        <v>11</v>
      </c>
      <c r="M10" s="106">
        <f>(MINUTE(C10)*60+SECOND(C10))+(MINUTE(F10)*60+SECOND(F10))+(MINUTE(I10)*60+SECOND(I10))</f>
        <v>2381</v>
      </c>
      <c r="N10" s="2"/>
      <c r="O10" s="79">
        <v>8</v>
      </c>
      <c r="S10" s="24">
        <f>SMALL(K3:K19,8)</f>
        <v>33</v>
      </c>
      <c r="T10" s="24">
        <v>10</v>
      </c>
    </row>
    <row r="11" spans="1:20" ht="15" customHeight="1">
      <c r="A11" s="91" t="s">
        <v>30</v>
      </c>
      <c r="B11" s="15">
        <v>13</v>
      </c>
      <c r="C11" s="101">
        <v>0.008900462962962962</v>
      </c>
      <c r="D11" s="16">
        <v>0</v>
      </c>
      <c r="E11" s="15">
        <v>13</v>
      </c>
      <c r="F11" s="101">
        <v>0.01076388888888889</v>
      </c>
      <c r="G11" s="16">
        <v>0</v>
      </c>
      <c r="H11" s="15">
        <v>10</v>
      </c>
      <c r="I11" s="101">
        <v>0.008703703703703703</v>
      </c>
      <c r="J11" s="16">
        <v>0</v>
      </c>
      <c r="K11" s="18">
        <f>B11+E11+H11</f>
        <v>36</v>
      </c>
      <c r="L11" s="19">
        <f>MIN(B11,E11,H11)</f>
        <v>10</v>
      </c>
      <c r="M11" s="106">
        <f>(MINUTE(C11)*60+SECOND(C11))+(MINUTE(F11)*60+SECOND(F11))+(MINUTE(I11)*60+SECOND(I11))</f>
        <v>2451</v>
      </c>
      <c r="N11" s="2"/>
      <c r="O11" s="79">
        <v>9</v>
      </c>
      <c r="S11" s="24">
        <f>SMALL(K3:K19,9)</f>
        <v>36</v>
      </c>
      <c r="T11" s="24">
        <v>11</v>
      </c>
    </row>
    <row r="12" spans="1:20" ht="15" customHeight="1">
      <c r="A12" s="91"/>
      <c r="B12" s="15">
        <v>1000</v>
      </c>
      <c r="C12" s="101">
        <v>0</v>
      </c>
      <c r="D12" s="16">
        <v>0</v>
      </c>
      <c r="E12" s="15">
        <v>1000</v>
      </c>
      <c r="F12" s="101">
        <v>0</v>
      </c>
      <c r="G12" s="16">
        <v>0</v>
      </c>
      <c r="H12" s="15">
        <v>1000</v>
      </c>
      <c r="I12" s="101">
        <v>0</v>
      </c>
      <c r="J12" s="16">
        <v>0</v>
      </c>
      <c r="K12" s="18">
        <f>B12+E12+H12</f>
        <v>3000</v>
      </c>
      <c r="L12" s="19">
        <f>MIN(B12,E12,H12)</f>
        <v>1000</v>
      </c>
      <c r="M12" s="106">
        <f>(MINUTE(C12)*60+SECOND(C12))+(MINUTE(F12)*60+SECOND(F12))+(MINUTE(I12)*60+SECOND(I12))</f>
        <v>0</v>
      </c>
      <c r="N12" s="2"/>
      <c r="O12" s="79">
        <v>10</v>
      </c>
      <c r="S12" s="24">
        <f>SMALL(K3:K19,10)</f>
        <v>3000</v>
      </c>
      <c r="T12" s="24">
        <v>12</v>
      </c>
    </row>
    <row r="13" spans="1:20" ht="15" customHeight="1">
      <c r="A13" s="91"/>
      <c r="B13" s="15">
        <v>1000</v>
      </c>
      <c r="C13" s="101">
        <v>0</v>
      </c>
      <c r="D13" s="16">
        <v>0</v>
      </c>
      <c r="E13" s="15">
        <v>1000</v>
      </c>
      <c r="F13" s="101">
        <v>0</v>
      </c>
      <c r="G13" s="16">
        <v>0</v>
      </c>
      <c r="H13" s="15">
        <v>1000</v>
      </c>
      <c r="I13" s="101">
        <v>0</v>
      </c>
      <c r="J13" s="16">
        <v>0</v>
      </c>
      <c r="K13" s="18">
        <f>B13+E13+H13</f>
        <v>3000</v>
      </c>
      <c r="L13" s="19">
        <f>MIN(B13,E13,H13)</f>
        <v>1000</v>
      </c>
      <c r="M13" s="106">
        <f>(MINUTE(C13)*60+SECOND(C13))+(MINUTE(F13)*60+SECOND(F13))+(MINUTE(I13)*60+SECOND(I13))</f>
        <v>0</v>
      </c>
      <c r="N13" s="2"/>
      <c r="O13" s="79">
        <v>11</v>
      </c>
      <c r="S13" s="24">
        <f>SMALL(K3:K19,11)</f>
        <v>3000</v>
      </c>
      <c r="T13" s="24">
        <v>13</v>
      </c>
    </row>
    <row r="14" spans="1:20" ht="15" customHeight="1">
      <c r="A14" s="91"/>
      <c r="B14" s="15">
        <v>1000</v>
      </c>
      <c r="C14" s="101">
        <v>0</v>
      </c>
      <c r="D14" s="16">
        <v>0</v>
      </c>
      <c r="E14" s="15">
        <v>1000</v>
      </c>
      <c r="F14" s="101">
        <v>0</v>
      </c>
      <c r="G14" s="16">
        <v>0</v>
      </c>
      <c r="H14" s="15">
        <v>1000</v>
      </c>
      <c r="I14" s="101">
        <v>0</v>
      </c>
      <c r="J14" s="16">
        <v>0</v>
      </c>
      <c r="K14" s="18">
        <f>B14+E14+H14</f>
        <v>3000</v>
      </c>
      <c r="L14" s="19">
        <f>MIN(B14,E14,H14)</f>
        <v>1000</v>
      </c>
      <c r="M14" s="106">
        <f>(MINUTE(C14)*60+SECOND(C14))+(MINUTE(F14)*60+SECOND(F14))+(MINUTE(I14)*60+SECOND(I14))</f>
        <v>0</v>
      </c>
      <c r="N14" s="2"/>
      <c r="O14" s="79">
        <v>12</v>
      </c>
      <c r="S14" s="24">
        <f>SMALL(K3:K19,12)</f>
        <v>3000</v>
      </c>
      <c r="T14" s="24">
        <v>14</v>
      </c>
    </row>
    <row r="15" spans="1:20" ht="15" customHeight="1">
      <c r="A15" s="91"/>
      <c r="B15" s="15">
        <v>1000</v>
      </c>
      <c r="C15" s="101">
        <v>0</v>
      </c>
      <c r="D15" s="16">
        <v>0</v>
      </c>
      <c r="E15" s="15">
        <v>1000</v>
      </c>
      <c r="F15" s="101">
        <v>0</v>
      </c>
      <c r="G15" s="16">
        <v>0</v>
      </c>
      <c r="H15" s="15">
        <v>1000</v>
      </c>
      <c r="I15" s="101">
        <v>0</v>
      </c>
      <c r="J15" s="16">
        <v>0</v>
      </c>
      <c r="K15" s="18">
        <f>B15+E15+H15</f>
        <v>3000</v>
      </c>
      <c r="L15" s="19">
        <f>MIN(B15,E15,H15)</f>
        <v>1000</v>
      </c>
      <c r="M15" s="106">
        <f>(MINUTE(C15)*60+SECOND(C15))+(MINUTE(F15)*60+SECOND(F15))+(MINUTE(I15)*60+SECOND(I15))</f>
        <v>0</v>
      </c>
      <c r="N15" s="2"/>
      <c r="O15" s="79">
        <v>13</v>
      </c>
      <c r="S15" s="24">
        <f>SMALL(K3:K19,13)</f>
        <v>3000</v>
      </c>
      <c r="T15" s="24">
        <v>15</v>
      </c>
    </row>
    <row r="16" spans="1:20" ht="15" customHeight="1">
      <c r="A16" s="91"/>
      <c r="B16" s="15">
        <v>1000</v>
      </c>
      <c r="C16" s="101">
        <v>0</v>
      </c>
      <c r="D16" s="16">
        <v>0</v>
      </c>
      <c r="E16" s="15">
        <v>1000</v>
      </c>
      <c r="F16" s="101">
        <v>0</v>
      </c>
      <c r="G16" s="16">
        <v>0</v>
      </c>
      <c r="H16" s="15">
        <v>1000</v>
      </c>
      <c r="I16" s="101">
        <v>0</v>
      </c>
      <c r="J16" s="16">
        <v>0</v>
      </c>
      <c r="K16" s="18">
        <f>B16+E16+H16</f>
        <v>3000</v>
      </c>
      <c r="L16" s="19">
        <f>MIN(B16,E16,H16)</f>
        <v>1000</v>
      </c>
      <c r="M16" s="106">
        <f>(MINUTE(C16)*60+SECOND(C16))+(MINUTE(F16)*60+SECOND(F16))+(MINUTE(I16)*60+SECOND(I16))</f>
        <v>0</v>
      </c>
      <c r="N16" s="2"/>
      <c r="O16" s="79">
        <v>14</v>
      </c>
      <c r="S16" s="24">
        <f>SMALL(K3:K19,14)</f>
        <v>3000</v>
      </c>
      <c r="T16" s="24">
        <v>16</v>
      </c>
    </row>
    <row r="17" spans="1:20" ht="15" customHeight="1">
      <c r="A17" s="91"/>
      <c r="B17" s="15">
        <v>1000</v>
      </c>
      <c r="C17" s="101">
        <v>0</v>
      </c>
      <c r="D17" s="16">
        <v>0</v>
      </c>
      <c r="E17" s="15">
        <v>1000</v>
      </c>
      <c r="F17" s="101">
        <v>0</v>
      </c>
      <c r="G17" s="16">
        <v>0</v>
      </c>
      <c r="H17" s="15">
        <v>1000</v>
      </c>
      <c r="I17" s="101">
        <v>0</v>
      </c>
      <c r="J17" s="16">
        <v>0</v>
      </c>
      <c r="K17" s="18">
        <f>B17+E17+H17</f>
        <v>3000</v>
      </c>
      <c r="L17" s="19">
        <f>MIN(B17,E17,H17)</f>
        <v>1000</v>
      </c>
      <c r="M17" s="106">
        <f>(MINUTE(C17)*60+SECOND(C17))+(MINUTE(F17)*60+SECOND(F17))+(MINUTE(I17)*60+SECOND(I17))</f>
        <v>0</v>
      </c>
      <c r="N17" s="2"/>
      <c r="O17" s="79">
        <v>15</v>
      </c>
      <c r="S17" s="24">
        <f>SMALL(K3:K19,15)</f>
        <v>3000</v>
      </c>
      <c r="T17" s="24">
        <v>17</v>
      </c>
    </row>
    <row r="18" spans="1:20" ht="15" customHeight="1">
      <c r="A18" s="91"/>
      <c r="B18" s="15">
        <v>1000</v>
      </c>
      <c r="C18" s="101">
        <v>0</v>
      </c>
      <c r="D18" s="16">
        <v>0</v>
      </c>
      <c r="E18" s="15">
        <v>1000</v>
      </c>
      <c r="F18" s="101">
        <v>0</v>
      </c>
      <c r="G18" s="16">
        <v>0</v>
      </c>
      <c r="H18" s="15">
        <v>1000</v>
      </c>
      <c r="I18" s="101">
        <v>0</v>
      </c>
      <c r="J18" s="16">
        <v>0</v>
      </c>
      <c r="K18" s="18">
        <f>B18+E18+H18</f>
        <v>3000</v>
      </c>
      <c r="L18" s="19">
        <f>MIN(B18,E18,H18)</f>
        <v>1000</v>
      </c>
      <c r="M18" s="106">
        <f>(MINUTE(C18)*60+SECOND(C18))+(MINUTE(F18)*60+SECOND(F18))+(MINUTE(I18)*60+SECOND(I18))</f>
        <v>0</v>
      </c>
      <c r="N18" s="2"/>
      <c r="O18" s="79">
        <v>16</v>
      </c>
      <c r="S18" s="24">
        <f>SMALL(K3:K19,16)</f>
        <v>3000</v>
      </c>
      <c r="T18" s="24">
        <v>18</v>
      </c>
    </row>
    <row r="19" spans="1:20" ht="15" customHeight="1" thickBot="1">
      <c r="A19" s="98"/>
      <c r="B19" s="20">
        <v>1000</v>
      </c>
      <c r="C19" s="102">
        <v>0</v>
      </c>
      <c r="D19" s="21">
        <v>0</v>
      </c>
      <c r="E19" s="20">
        <v>1000</v>
      </c>
      <c r="F19" s="102">
        <v>0</v>
      </c>
      <c r="G19" s="21">
        <v>0</v>
      </c>
      <c r="H19" s="20">
        <v>1000</v>
      </c>
      <c r="I19" s="102">
        <v>0</v>
      </c>
      <c r="J19" s="21">
        <v>0</v>
      </c>
      <c r="K19" s="22">
        <f>B19+E19+H19</f>
        <v>3000</v>
      </c>
      <c r="L19" s="23">
        <f>MIN(B19,E19,H19)</f>
        <v>1000</v>
      </c>
      <c r="M19" s="107">
        <f>(MINUTE(C19)*60+SECOND(C19))+(MINUTE(F19)*60+SECOND(F19))+(MINUTE(I19)*60+SECOND(I19))</f>
        <v>0</v>
      </c>
      <c r="N19" s="3"/>
      <c r="O19" s="81">
        <v>17</v>
      </c>
      <c r="S19" s="24">
        <f>SMALL(K3:K19,17)</f>
        <v>3000</v>
      </c>
      <c r="T19" s="24">
        <v>19</v>
      </c>
    </row>
  </sheetData>
  <sheetProtection/>
  <mergeCells count="3">
    <mergeCell ref="B1:D1"/>
    <mergeCell ref="E1:G1"/>
    <mergeCell ref="H1:J1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T28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19.625" style="24" customWidth="1"/>
    <col min="2" max="2" width="9.25390625" style="24" bestFit="1" customWidth="1"/>
    <col min="3" max="3" width="10.25390625" style="24" bestFit="1" customWidth="1"/>
    <col min="4" max="4" width="8.875" style="24" customWidth="1"/>
    <col min="5" max="5" width="9.25390625" style="24" bestFit="1" customWidth="1"/>
    <col min="6" max="6" width="10.25390625" style="24" bestFit="1" customWidth="1"/>
    <col min="7" max="8" width="9.25390625" style="24" bestFit="1" customWidth="1"/>
    <col min="9" max="9" width="10.25390625" style="24" bestFit="1" customWidth="1"/>
    <col min="10" max="10" width="9.25390625" style="24" bestFit="1" customWidth="1"/>
    <col min="11" max="11" width="10.875" style="24" customWidth="1"/>
    <col min="12" max="12" width="9.375" style="24" customWidth="1"/>
    <col min="13" max="13" width="11.25390625" style="24" customWidth="1"/>
    <col min="14" max="14" width="1.75390625" style="24" customWidth="1"/>
    <col min="15" max="15" width="9.25390625" style="24" bestFit="1" customWidth="1"/>
    <col min="16" max="16" width="9.125" style="24" customWidth="1"/>
    <col min="17" max="17" width="11.375" style="24" bestFit="1" customWidth="1"/>
    <col min="18" max="18" width="9.125" style="24" customWidth="1"/>
    <col min="19" max="19" width="1.12109375" style="24" customWidth="1"/>
    <col min="20" max="20" width="1.25" style="24" customWidth="1"/>
    <col min="21" max="16384" width="9.125" style="24" customWidth="1"/>
  </cols>
  <sheetData>
    <row r="1" spans="1:16" ht="15" customHeight="1" thickBot="1">
      <c r="A1" s="86" t="s">
        <v>15</v>
      </c>
      <c r="B1" s="124" t="s">
        <v>0</v>
      </c>
      <c r="C1" s="125"/>
      <c r="D1" s="126"/>
      <c r="E1" s="121" t="s">
        <v>4</v>
      </c>
      <c r="F1" s="122"/>
      <c r="G1" s="123"/>
      <c r="H1" s="121" t="s">
        <v>5</v>
      </c>
      <c r="I1" s="122"/>
      <c r="J1" s="123"/>
      <c r="K1" s="48" t="s">
        <v>7</v>
      </c>
      <c r="L1" s="49" t="s">
        <v>9</v>
      </c>
      <c r="M1" s="50" t="s">
        <v>7</v>
      </c>
      <c r="N1" s="12"/>
      <c r="O1" s="71" t="s">
        <v>10</v>
      </c>
      <c r="P1" s="51"/>
    </row>
    <row r="2" spans="1:15" ht="15" customHeight="1" thickBot="1">
      <c r="A2" s="82" t="s">
        <v>11</v>
      </c>
      <c r="B2" s="30" t="s">
        <v>1</v>
      </c>
      <c r="C2" s="31" t="s">
        <v>2</v>
      </c>
      <c r="D2" s="32" t="s">
        <v>3</v>
      </c>
      <c r="E2" s="33" t="s">
        <v>1</v>
      </c>
      <c r="F2" s="34" t="s">
        <v>2</v>
      </c>
      <c r="G2" s="35" t="s">
        <v>3</v>
      </c>
      <c r="H2" s="33" t="s">
        <v>1</v>
      </c>
      <c r="I2" s="34" t="s">
        <v>2</v>
      </c>
      <c r="J2" s="35" t="s">
        <v>3</v>
      </c>
      <c r="K2" s="52" t="s">
        <v>1</v>
      </c>
      <c r="L2" s="53" t="s">
        <v>8</v>
      </c>
      <c r="M2" s="54" t="s">
        <v>16</v>
      </c>
      <c r="N2" s="12"/>
      <c r="O2" s="72" t="s">
        <v>6</v>
      </c>
    </row>
    <row r="3" spans="1:20" ht="15" customHeight="1">
      <c r="A3" s="83" t="s">
        <v>32</v>
      </c>
      <c r="B3" s="17">
        <v>1</v>
      </c>
      <c r="C3" s="101">
        <v>0.007523148148148148</v>
      </c>
      <c r="D3" s="16">
        <v>0</v>
      </c>
      <c r="E3" s="17">
        <v>3</v>
      </c>
      <c r="F3" s="101">
        <v>0.007638888888888889</v>
      </c>
      <c r="G3" s="16">
        <v>0</v>
      </c>
      <c r="H3" s="17">
        <v>4</v>
      </c>
      <c r="I3" s="101">
        <v>0.007372685185185186</v>
      </c>
      <c r="J3" s="16">
        <v>0</v>
      </c>
      <c r="K3" s="55">
        <f>B3+E3+H3</f>
        <v>8</v>
      </c>
      <c r="L3" s="56">
        <f>MIN(B3,E3,H3)</f>
        <v>1</v>
      </c>
      <c r="M3" s="110">
        <f>(MINUTE(C3)*60+SECOND(C3))+(MINUTE(F3)*60+SECOND(F3))+(MINUTE(I3)*60+SECOND(I3))</f>
        <v>1947</v>
      </c>
      <c r="N3" s="14"/>
      <c r="O3" s="73">
        <v>1</v>
      </c>
      <c r="S3" s="24">
        <f>SMALL(K3:K19,1)</f>
        <v>8</v>
      </c>
      <c r="T3" s="24">
        <v>1</v>
      </c>
    </row>
    <row r="4" spans="1:20" ht="15" customHeight="1">
      <c r="A4" s="84" t="s">
        <v>34</v>
      </c>
      <c r="B4" s="17">
        <v>8</v>
      </c>
      <c r="C4" s="101">
        <v>0.00619212962962963</v>
      </c>
      <c r="D4" s="16">
        <v>0</v>
      </c>
      <c r="E4" s="17">
        <v>8</v>
      </c>
      <c r="F4" s="101">
        <v>0.006377314814814815</v>
      </c>
      <c r="G4" s="16">
        <v>0</v>
      </c>
      <c r="H4" s="17">
        <v>6</v>
      </c>
      <c r="I4" s="101">
        <v>0.005671296296296296</v>
      </c>
      <c r="J4" s="16">
        <v>0</v>
      </c>
      <c r="K4" s="57">
        <f>B4+E4+H4</f>
        <v>22</v>
      </c>
      <c r="L4" s="58">
        <f>MIN(B4,E4,H4)</f>
        <v>6</v>
      </c>
      <c r="M4" s="110">
        <f>(MINUTE(C4)*60+SECOND(C4))+(MINUTE(F4)*60+SECOND(F4))+(MINUTE(I4)*60+SECOND(I4))</f>
        <v>1576</v>
      </c>
      <c r="N4" s="14"/>
      <c r="O4" s="73">
        <v>2</v>
      </c>
      <c r="S4" s="24">
        <f>SMALL(K3:K19,2)</f>
        <v>22</v>
      </c>
      <c r="T4" s="24">
        <v>3</v>
      </c>
    </row>
    <row r="5" spans="1:20" ht="15" customHeight="1">
      <c r="A5" s="84" t="s">
        <v>35</v>
      </c>
      <c r="B5" s="17">
        <v>7</v>
      </c>
      <c r="C5" s="101">
        <v>0.007152777777777779</v>
      </c>
      <c r="D5" s="16">
        <v>0</v>
      </c>
      <c r="E5" s="17">
        <v>7</v>
      </c>
      <c r="F5" s="101">
        <v>0.007870370370370371</v>
      </c>
      <c r="G5" s="16">
        <v>0</v>
      </c>
      <c r="H5" s="17">
        <v>9</v>
      </c>
      <c r="I5" s="101">
        <v>0.008969907407407407</v>
      </c>
      <c r="J5" s="16">
        <v>0</v>
      </c>
      <c r="K5" s="55">
        <f>B5+E5+H5</f>
        <v>23</v>
      </c>
      <c r="L5" s="56">
        <f>MIN(B5,E5,H5)</f>
        <v>7</v>
      </c>
      <c r="M5" s="110">
        <f>(MINUTE(C5)*60+SECOND(C5))+(MINUTE(F5)*60+SECOND(F5))+(MINUTE(I5)*60+SECOND(I5))</f>
        <v>2073</v>
      </c>
      <c r="N5" s="14"/>
      <c r="O5" s="73">
        <v>3</v>
      </c>
      <c r="S5" s="24">
        <f>SMALL(K3:K19,3)</f>
        <v>23</v>
      </c>
      <c r="T5" s="24">
        <v>4</v>
      </c>
    </row>
    <row r="6" spans="1:20" ht="15" customHeight="1">
      <c r="A6" s="84" t="s">
        <v>31</v>
      </c>
      <c r="B6" s="17">
        <v>7</v>
      </c>
      <c r="C6" s="101">
        <v>0.008506944444444444</v>
      </c>
      <c r="D6" s="16">
        <v>0</v>
      </c>
      <c r="E6" s="17">
        <v>10</v>
      </c>
      <c r="F6" s="101">
        <v>0.008530092592592593</v>
      </c>
      <c r="G6" s="16">
        <v>0</v>
      </c>
      <c r="H6" s="17">
        <v>7</v>
      </c>
      <c r="I6" s="101">
        <v>0.006990740740740741</v>
      </c>
      <c r="J6" s="16">
        <v>0</v>
      </c>
      <c r="K6" s="57">
        <f>B6+E6+H6</f>
        <v>24</v>
      </c>
      <c r="L6" s="58">
        <f>MIN(B6,E6,H6)</f>
        <v>7</v>
      </c>
      <c r="M6" s="110">
        <f>(MINUTE(C6)*60+SECOND(C6))+(MINUTE(F6)*60+SECOND(F6))+(MINUTE(I6)*60+SECOND(I6))</f>
        <v>2076</v>
      </c>
      <c r="N6" s="14"/>
      <c r="O6" s="73">
        <v>4</v>
      </c>
      <c r="S6" s="24">
        <f>SMALL(K3:K19,4)</f>
        <v>24</v>
      </c>
      <c r="T6" s="24">
        <v>5</v>
      </c>
    </row>
    <row r="7" spans="1:20" ht="15" customHeight="1">
      <c r="A7" s="84" t="s">
        <v>33</v>
      </c>
      <c r="B7" s="17">
        <v>6</v>
      </c>
      <c r="C7" s="101">
        <v>0.00693287037037037</v>
      </c>
      <c r="D7" s="16">
        <v>0</v>
      </c>
      <c r="E7" s="17">
        <v>17</v>
      </c>
      <c r="F7" s="101">
        <v>0.006979166666666667</v>
      </c>
      <c r="G7" s="16">
        <v>0</v>
      </c>
      <c r="H7" s="17">
        <v>6</v>
      </c>
      <c r="I7" s="101">
        <v>0.008344907407407409</v>
      </c>
      <c r="J7" s="16">
        <v>0</v>
      </c>
      <c r="K7" s="55">
        <f>B7+E7+H7</f>
        <v>29</v>
      </c>
      <c r="L7" s="56">
        <f>MIN(B7,E7,H7)</f>
        <v>6</v>
      </c>
      <c r="M7" s="110">
        <f>(MINUTE(C7)*60+SECOND(C7))+(MINUTE(F7)*60+SECOND(F7))+(MINUTE(I7)*60+SECOND(I7))</f>
        <v>1923</v>
      </c>
      <c r="N7" s="14"/>
      <c r="O7" s="73">
        <v>5</v>
      </c>
      <c r="S7" s="24">
        <f>SMALL(K3:K19,5)</f>
        <v>29</v>
      </c>
      <c r="T7" s="24">
        <v>6</v>
      </c>
    </row>
    <row r="8" spans="1:20" ht="15" customHeight="1">
      <c r="A8" s="84"/>
      <c r="B8" s="17">
        <v>1000</v>
      </c>
      <c r="C8" s="101">
        <v>0</v>
      </c>
      <c r="D8" s="16">
        <v>0</v>
      </c>
      <c r="E8" s="17">
        <v>1000</v>
      </c>
      <c r="F8" s="101">
        <v>0</v>
      </c>
      <c r="G8" s="16">
        <v>0</v>
      </c>
      <c r="H8" s="17">
        <v>1000</v>
      </c>
      <c r="I8" s="101">
        <v>0</v>
      </c>
      <c r="J8" s="16">
        <v>0</v>
      </c>
      <c r="K8" s="57">
        <f>B8+E8+H8</f>
        <v>3000</v>
      </c>
      <c r="L8" s="58">
        <f>MIN(B8,E8,H8)</f>
        <v>1000</v>
      </c>
      <c r="M8" s="110">
        <f>(MINUTE(C8)*60+SECOND(C8))+(MINUTE(F8)*60+SECOND(F8))+(MINUTE(I8)*60+SECOND(I8))</f>
        <v>0</v>
      </c>
      <c r="N8" s="14"/>
      <c r="O8" s="73">
        <v>6</v>
      </c>
      <c r="S8" s="24">
        <f>SMALL(K3:K19,6)</f>
        <v>3000</v>
      </c>
      <c r="T8" s="24">
        <v>7</v>
      </c>
    </row>
    <row r="9" spans="1:20" ht="15" customHeight="1">
      <c r="A9" s="84"/>
      <c r="B9" s="17">
        <v>1000</v>
      </c>
      <c r="C9" s="101">
        <v>0</v>
      </c>
      <c r="D9" s="16">
        <v>0</v>
      </c>
      <c r="E9" s="17">
        <v>1000</v>
      </c>
      <c r="F9" s="101">
        <v>0</v>
      </c>
      <c r="G9" s="16">
        <v>0</v>
      </c>
      <c r="H9" s="17">
        <v>1000</v>
      </c>
      <c r="I9" s="101">
        <v>0</v>
      </c>
      <c r="J9" s="16">
        <v>0</v>
      </c>
      <c r="K9" s="55">
        <f>B9+E9+H9</f>
        <v>3000</v>
      </c>
      <c r="L9" s="56">
        <f>MIN(B9,E9,H9)</f>
        <v>1000</v>
      </c>
      <c r="M9" s="110">
        <f>(MINUTE(C9)*60+SECOND(C9))+(MINUTE(F9)*60+SECOND(F9))+(MINUTE(I9)*60+SECOND(I9))</f>
        <v>0</v>
      </c>
      <c r="N9" s="14"/>
      <c r="O9" s="73">
        <v>7</v>
      </c>
      <c r="S9" s="24">
        <f>SMALL(K3:K19,7)</f>
        <v>3000</v>
      </c>
      <c r="T9" s="24">
        <v>8</v>
      </c>
    </row>
    <row r="10" spans="1:15" ht="15" customHeight="1">
      <c r="A10" s="84"/>
      <c r="B10" s="17">
        <v>1000</v>
      </c>
      <c r="C10" s="101">
        <v>0</v>
      </c>
      <c r="D10" s="16">
        <v>0</v>
      </c>
      <c r="E10" s="17">
        <v>1000</v>
      </c>
      <c r="F10" s="101">
        <v>0</v>
      </c>
      <c r="G10" s="16">
        <v>0</v>
      </c>
      <c r="H10" s="17">
        <v>1000</v>
      </c>
      <c r="I10" s="101">
        <v>0</v>
      </c>
      <c r="J10" s="16">
        <v>0</v>
      </c>
      <c r="K10" s="55">
        <f>B10+E10+H10</f>
        <v>3000</v>
      </c>
      <c r="L10" s="56">
        <f>MIN(B10,E10,H10)</f>
        <v>1000</v>
      </c>
      <c r="M10" s="110">
        <f>(MINUTE(C10)*60+SECOND(C10))+(MINUTE(F10)*60+SECOND(F10))+(MINUTE(I10)*60+SECOND(I10))</f>
        <v>0</v>
      </c>
      <c r="N10" s="14"/>
      <c r="O10" s="73">
        <v>8</v>
      </c>
    </row>
    <row r="11" spans="1:15" ht="15" customHeight="1">
      <c r="A11" s="84"/>
      <c r="B11" s="17">
        <v>1000</v>
      </c>
      <c r="C11" s="101">
        <v>0</v>
      </c>
      <c r="D11" s="16">
        <v>0</v>
      </c>
      <c r="E11" s="17">
        <v>1000</v>
      </c>
      <c r="F11" s="101">
        <v>0</v>
      </c>
      <c r="G11" s="16">
        <v>0</v>
      </c>
      <c r="H11" s="17">
        <v>1000</v>
      </c>
      <c r="I11" s="101">
        <v>0</v>
      </c>
      <c r="J11" s="16">
        <v>0</v>
      </c>
      <c r="K11" s="55">
        <f>B11+E11+H11</f>
        <v>3000</v>
      </c>
      <c r="L11" s="56">
        <f>MIN(B11,E11,H11)</f>
        <v>1000</v>
      </c>
      <c r="M11" s="110">
        <f>(MINUTE(C11)*60+SECOND(C11))+(MINUTE(F11)*60+SECOND(F11))+(MINUTE(I11)*60+SECOND(I11))</f>
        <v>0</v>
      </c>
      <c r="N11" s="14"/>
      <c r="O11" s="73">
        <v>9</v>
      </c>
    </row>
    <row r="12" spans="1:15" ht="15" customHeight="1">
      <c r="A12" s="84"/>
      <c r="B12" s="17">
        <v>1000</v>
      </c>
      <c r="C12" s="101">
        <v>0</v>
      </c>
      <c r="D12" s="16">
        <v>0</v>
      </c>
      <c r="E12" s="17">
        <v>1000</v>
      </c>
      <c r="F12" s="101">
        <v>0</v>
      </c>
      <c r="G12" s="16">
        <v>0</v>
      </c>
      <c r="H12" s="17">
        <v>1000</v>
      </c>
      <c r="I12" s="101">
        <v>0</v>
      </c>
      <c r="J12" s="16">
        <v>0</v>
      </c>
      <c r="K12" s="55">
        <f>B12+E12+H12</f>
        <v>3000</v>
      </c>
      <c r="L12" s="56">
        <f>MIN(B12,E12,H12)</f>
        <v>1000</v>
      </c>
      <c r="M12" s="110">
        <f>(MINUTE(C12)*60+SECOND(C12))+(MINUTE(F12)*60+SECOND(F12))+(MINUTE(I12)*60+SECOND(I12))</f>
        <v>0</v>
      </c>
      <c r="N12" s="14"/>
      <c r="O12" s="73">
        <v>10</v>
      </c>
    </row>
    <row r="13" spans="1:15" ht="15" customHeight="1">
      <c r="A13" s="84"/>
      <c r="B13" s="17">
        <v>1000</v>
      </c>
      <c r="C13" s="101">
        <v>0</v>
      </c>
      <c r="D13" s="16">
        <v>0</v>
      </c>
      <c r="E13" s="17">
        <v>1000</v>
      </c>
      <c r="F13" s="101">
        <v>0</v>
      </c>
      <c r="G13" s="16">
        <v>0</v>
      </c>
      <c r="H13" s="17">
        <v>1000</v>
      </c>
      <c r="I13" s="101">
        <v>0</v>
      </c>
      <c r="J13" s="16">
        <v>0</v>
      </c>
      <c r="K13" s="55">
        <f>B13+E13+H13</f>
        <v>3000</v>
      </c>
      <c r="L13" s="56">
        <f>MIN(B13,E13,H13)</f>
        <v>1000</v>
      </c>
      <c r="M13" s="110">
        <f>(MINUTE(C13)*60+SECOND(C13))+(MINUTE(F13)*60+SECOND(F13))+(MINUTE(I13)*60+SECOND(I13))</f>
        <v>0</v>
      </c>
      <c r="N13" s="14"/>
      <c r="O13" s="73">
        <v>11</v>
      </c>
    </row>
    <row r="14" spans="1:15" ht="15" customHeight="1">
      <c r="A14" s="84"/>
      <c r="B14" s="17">
        <v>1000</v>
      </c>
      <c r="C14" s="101">
        <v>0</v>
      </c>
      <c r="D14" s="16">
        <v>0</v>
      </c>
      <c r="E14" s="17">
        <v>1000</v>
      </c>
      <c r="F14" s="101">
        <v>0</v>
      </c>
      <c r="G14" s="16">
        <v>0</v>
      </c>
      <c r="H14" s="17">
        <v>1000</v>
      </c>
      <c r="I14" s="101">
        <v>0</v>
      </c>
      <c r="J14" s="16">
        <v>0</v>
      </c>
      <c r="K14" s="55">
        <f>B14+E14+H14</f>
        <v>3000</v>
      </c>
      <c r="L14" s="56">
        <f>MIN(B14,E14,H14)</f>
        <v>1000</v>
      </c>
      <c r="M14" s="110">
        <f>(MINUTE(C14)*60+SECOND(C14))+(MINUTE(F14)*60+SECOND(F14))+(MINUTE(I14)*60+SECOND(I14))</f>
        <v>0</v>
      </c>
      <c r="N14" s="14"/>
      <c r="O14" s="73">
        <v>12</v>
      </c>
    </row>
    <row r="15" spans="1:15" ht="15" customHeight="1">
      <c r="A15" s="84"/>
      <c r="B15" s="17">
        <v>1000</v>
      </c>
      <c r="C15" s="101">
        <v>0</v>
      </c>
      <c r="D15" s="16">
        <v>0</v>
      </c>
      <c r="E15" s="17">
        <v>1000</v>
      </c>
      <c r="F15" s="101">
        <v>0</v>
      </c>
      <c r="G15" s="16">
        <v>0</v>
      </c>
      <c r="H15" s="17">
        <v>1000</v>
      </c>
      <c r="I15" s="101">
        <v>0</v>
      </c>
      <c r="J15" s="16">
        <v>0</v>
      </c>
      <c r="K15" s="55">
        <f>B15+E15+H15</f>
        <v>3000</v>
      </c>
      <c r="L15" s="56">
        <f>MIN(B15,E15,H15)</f>
        <v>1000</v>
      </c>
      <c r="M15" s="110">
        <f>(MINUTE(C15)*60+SECOND(C15))+(MINUTE(F15)*60+SECOND(F15))+(MINUTE(I15)*60+SECOND(I15))</f>
        <v>0</v>
      </c>
      <c r="N15" s="14"/>
      <c r="O15" s="73">
        <v>13</v>
      </c>
    </row>
    <row r="16" spans="1:15" ht="15" customHeight="1">
      <c r="A16" s="84"/>
      <c r="B16" s="17">
        <v>1000</v>
      </c>
      <c r="C16" s="101">
        <v>0</v>
      </c>
      <c r="D16" s="16">
        <v>0</v>
      </c>
      <c r="E16" s="17">
        <v>1000</v>
      </c>
      <c r="F16" s="101">
        <v>0</v>
      </c>
      <c r="G16" s="16">
        <v>0</v>
      </c>
      <c r="H16" s="17">
        <v>1000</v>
      </c>
      <c r="I16" s="101">
        <v>0</v>
      </c>
      <c r="J16" s="16">
        <v>0</v>
      </c>
      <c r="K16" s="55">
        <f>B16+E16+H16</f>
        <v>3000</v>
      </c>
      <c r="L16" s="56">
        <f>MIN(B16,E16,H16)</f>
        <v>1000</v>
      </c>
      <c r="M16" s="110">
        <f>(MINUTE(C16)*60+SECOND(C16))+(MINUTE(F16)*60+SECOND(F16))+(MINUTE(I16)*60+SECOND(I16))</f>
        <v>0</v>
      </c>
      <c r="N16" s="14"/>
      <c r="O16" s="73">
        <v>14</v>
      </c>
    </row>
    <row r="17" spans="1:15" ht="15" customHeight="1">
      <c r="A17" s="84"/>
      <c r="B17" s="17">
        <v>1000</v>
      </c>
      <c r="C17" s="101">
        <v>0</v>
      </c>
      <c r="D17" s="16">
        <v>0</v>
      </c>
      <c r="E17" s="17">
        <v>1000</v>
      </c>
      <c r="F17" s="101">
        <v>0</v>
      </c>
      <c r="G17" s="16">
        <v>0</v>
      </c>
      <c r="H17" s="17">
        <v>1000</v>
      </c>
      <c r="I17" s="101">
        <v>0</v>
      </c>
      <c r="J17" s="16">
        <v>0</v>
      </c>
      <c r="K17" s="55">
        <f>B17+E17+H17</f>
        <v>3000</v>
      </c>
      <c r="L17" s="56">
        <f>MIN(B17,E17,H17)</f>
        <v>1000</v>
      </c>
      <c r="M17" s="110">
        <f>(MINUTE(C17)*60+SECOND(C17))+(MINUTE(F17)*60+SECOND(F17))+(MINUTE(I17)*60+SECOND(I17))</f>
        <v>0</v>
      </c>
      <c r="N17" s="14"/>
      <c r="O17" s="73">
        <v>15</v>
      </c>
    </row>
    <row r="18" spans="1:20" ht="15" customHeight="1">
      <c r="A18" s="84"/>
      <c r="B18" s="17">
        <v>1000</v>
      </c>
      <c r="C18" s="101">
        <v>0</v>
      </c>
      <c r="D18" s="16">
        <v>0</v>
      </c>
      <c r="E18" s="17">
        <v>1000</v>
      </c>
      <c r="F18" s="101">
        <v>0</v>
      </c>
      <c r="G18" s="16">
        <v>0</v>
      </c>
      <c r="H18" s="17">
        <v>1000</v>
      </c>
      <c r="I18" s="101">
        <v>0</v>
      </c>
      <c r="J18" s="16">
        <v>0</v>
      </c>
      <c r="K18" s="57">
        <f>B18+E18+H18</f>
        <v>3000</v>
      </c>
      <c r="L18" s="58">
        <f>MIN(B18,E18,H18)</f>
        <v>1000</v>
      </c>
      <c r="M18" s="110">
        <f>(MINUTE(C18)*60+SECOND(C18))+(MINUTE(F18)*60+SECOND(F18))+(MINUTE(I18)*60+SECOND(I18))</f>
        <v>0</v>
      </c>
      <c r="N18" s="14"/>
      <c r="O18" s="73">
        <v>16</v>
      </c>
      <c r="S18" s="24">
        <f>SMALL(K3:K19,8)</f>
        <v>3000</v>
      </c>
      <c r="T18" s="24">
        <v>9</v>
      </c>
    </row>
    <row r="19" spans="1:20" ht="15" customHeight="1" thickBot="1">
      <c r="A19" s="85"/>
      <c r="B19" s="20">
        <v>1000</v>
      </c>
      <c r="C19" s="102">
        <v>0</v>
      </c>
      <c r="D19" s="21">
        <v>0</v>
      </c>
      <c r="E19" s="20">
        <v>1000</v>
      </c>
      <c r="F19" s="102">
        <v>0</v>
      </c>
      <c r="G19" s="21">
        <v>0</v>
      </c>
      <c r="H19" s="20">
        <v>1000</v>
      </c>
      <c r="I19" s="102">
        <v>0</v>
      </c>
      <c r="J19" s="21">
        <v>0</v>
      </c>
      <c r="K19" s="59">
        <f>B19+E19+H19</f>
        <v>3000</v>
      </c>
      <c r="L19" s="60">
        <f>MIN(B19,E19,H19)</f>
        <v>1000</v>
      </c>
      <c r="M19" s="111">
        <f>(MINUTE(C19)*60+SECOND(C19))+(MINUTE(F19)*60+SECOND(F19))+(MINUTE(I19)*60+SECOND(I19))</f>
        <v>0</v>
      </c>
      <c r="N19" s="2"/>
      <c r="O19" s="74">
        <v>17</v>
      </c>
      <c r="S19" s="24">
        <f>SMALL(K3:K19,9)</f>
        <v>3000</v>
      </c>
      <c r="T19" s="24">
        <v>10</v>
      </c>
    </row>
    <row r="20" spans="3:14" ht="12.75">
      <c r="C20" s="113"/>
      <c r="D20" s="113"/>
      <c r="F20" s="113"/>
      <c r="G20" s="113"/>
      <c r="I20" s="113"/>
      <c r="J20" s="113"/>
      <c r="N20" s="2"/>
    </row>
    <row r="21" spans="3:14" ht="12.75">
      <c r="C21" s="113"/>
      <c r="D21" s="113"/>
      <c r="F21" s="113"/>
      <c r="G21" s="113"/>
      <c r="I21" s="113"/>
      <c r="J21" s="113"/>
      <c r="N21" s="2"/>
    </row>
    <row r="22" spans="3:14" ht="12.75">
      <c r="C22" s="113"/>
      <c r="D22" s="113"/>
      <c r="F22" s="113"/>
      <c r="G22" s="113"/>
      <c r="I22" s="113"/>
      <c r="J22" s="113"/>
      <c r="N22" s="2"/>
    </row>
    <row r="23" spans="3:10" ht="12.75">
      <c r="C23" s="113"/>
      <c r="D23" s="113"/>
      <c r="F23" s="113"/>
      <c r="G23" s="113"/>
      <c r="I23" s="113"/>
      <c r="J23" s="113"/>
    </row>
    <row r="24" spans="3:10" ht="12.75">
      <c r="C24" s="113"/>
      <c r="D24" s="113"/>
      <c r="F24" s="113"/>
      <c r="G24" s="113"/>
      <c r="I24" s="113"/>
      <c r="J24" s="113"/>
    </row>
    <row r="25" spans="3:10" ht="12.75">
      <c r="C25" s="113"/>
      <c r="D25" s="113"/>
      <c r="F25" s="113"/>
      <c r="G25" s="113"/>
      <c r="I25" s="113"/>
      <c r="J25" s="113"/>
    </row>
    <row r="26" spans="3:10" ht="12.75">
      <c r="C26" s="113"/>
      <c r="D26" s="113"/>
      <c r="F26" s="113"/>
      <c r="G26" s="113"/>
      <c r="I26" s="113"/>
      <c r="J26" s="113"/>
    </row>
    <row r="27" spans="3:10" ht="12.75">
      <c r="C27" s="113"/>
      <c r="D27" s="113"/>
      <c r="F27" s="113"/>
      <c r="G27" s="113"/>
      <c r="I27" s="113"/>
      <c r="J27" s="113"/>
    </row>
    <row r="28" ht="12.75">
      <c r="I28" s="47"/>
    </row>
  </sheetData>
  <sheetProtection/>
  <mergeCells count="3">
    <mergeCell ref="B1:D1"/>
    <mergeCell ref="E1:G1"/>
    <mergeCell ref="H1:J1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T29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19.625" style="24" customWidth="1"/>
    <col min="2" max="3" width="9.125" style="24" customWidth="1"/>
    <col min="4" max="4" width="8.875" style="24" customWidth="1"/>
    <col min="5" max="10" width="9.125" style="24" customWidth="1"/>
    <col min="11" max="11" width="10.875" style="24" customWidth="1"/>
    <col min="12" max="12" width="9.375" style="24" customWidth="1"/>
    <col min="13" max="13" width="11.25390625" style="24" customWidth="1"/>
    <col min="14" max="14" width="1.75390625" style="24" customWidth="1"/>
    <col min="15" max="16" width="9.125" style="24" customWidth="1"/>
    <col min="17" max="17" width="11.375" style="24" bestFit="1" customWidth="1"/>
    <col min="18" max="18" width="9.125" style="24" customWidth="1"/>
    <col min="19" max="19" width="1.25" style="24" customWidth="1"/>
    <col min="20" max="20" width="1.37890625" style="24" customWidth="1"/>
    <col min="21" max="16384" width="9.125" style="24" customWidth="1"/>
  </cols>
  <sheetData>
    <row r="1" spans="1:16" ht="15" customHeight="1" thickBot="1">
      <c r="A1" s="87" t="s">
        <v>14</v>
      </c>
      <c r="B1" s="124" t="s">
        <v>0</v>
      </c>
      <c r="C1" s="125"/>
      <c r="D1" s="126"/>
      <c r="E1" s="121" t="s">
        <v>4</v>
      </c>
      <c r="F1" s="122"/>
      <c r="G1" s="123"/>
      <c r="H1" s="121" t="s">
        <v>5</v>
      </c>
      <c r="I1" s="122"/>
      <c r="J1" s="123"/>
      <c r="K1" s="61" t="s">
        <v>7</v>
      </c>
      <c r="L1" s="62" t="s">
        <v>9</v>
      </c>
      <c r="M1" s="63" t="s">
        <v>7</v>
      </c>
      <c r="N1" s="12"/>
      <c r="O1" s="75" t="s">
        <v>10</v>
      </c>
      <c r="P1" s="51"/>
    </row>
    <row r="2" spans="1:15" ht="15" customHeight="1" thickBot="1">
      <c r="A2" s="82" t="s">
        <v>11</v>
      </c>
      <c r="B2" s="30" t="s">
        <v>1</v>
      </c>
      <c r="C2" s="31" t="s">
        <v>2</v>
      </c>
      <c r="D2" s="32" t="s">
        <v>3</v>
      </c>
      <c r="E2" s="33" t="s">
        <v>1</v>
      </c>
      <c r="F2" s="34" t="s">
        <v>2</v>
      </c>
      <c r="G2" s="35" t="s">
        <v>3</v>
      </c>
      <c r="H2" s="33" t="s">
        <v>1</v>
      </c>
      <c r="I2" s="34" t="s">
        <v>2</v>
      </c>
      <c r="J2" s="35" t="s">
        <v>3</v>
      </c>
      <c r="K2" s="64" t="s">
        <v>1</v>
      </c>
      <c r="L2" s="65" t="s">
        <v>8</v>
      </c>
      <c r="M2" s="66" t="s">
        <v>16</v>
      </c>
      <c r="N2" s="12"/>
      <c r="O2" s="76" t="s">
        <v>6</v>
      </c>
    </row>
    <row r="3" spans="1:20" ht="15" customHeight="1">
      <c r="A3" s="89" t="s">
        <v>38</v>
      </c>
      <c r="B3" s="17">
        <v>0</v>
      </c>
      <c r="C3" s="101">
        <v>0.004398148148148148</v>
      </c>
      <c r="D3" s="16">
        <v>0</v>
      </c>
      <c r="E3" s="17">
        <v>0</v>
      </c>
      <c r="F3" s="101">
        <v>0.0034606481481481485</v>
      </c>
      <c r="G3" s="16">
        <v>0</v>
      </c>
      <c r="H3" s="17">
        <v>1</v>
      </c>
      <c r="I3" s="101">
        <v>0.003645833333333333</v>
      </c>
      <c r="J3" s="16">
        <v>0</v>
      </c>
      <c r="K3" s="67">
        <f>B3+E3+H3</f>
        <v>1</v>
      </c>
      <c r="L3" s="68">
        <f>MIN(B3,E3,H3)</f>
        <v>0</v>
      </c>
      <c r="M3" s="112">
        <f>(MINUTE(C3)*60+SECOND(C3))+(MINUTE(F3)*60+SECOND(F3))+(MINUTE(I3)*60+SECOND(I3))</f>
        <v>994</v>
      </c>
      <c r="N3" s="14"/>
      <c r="O3" s="77">
        <v>1</v>
      </c>
      <c r="S3" s="24">
        <f>SMALL(K3:K19,1)</f>
        <v>1</v>
      </c>
      <c r="T3" s="24">
        <v>4</v>
      </c>
    </row>
    <row r="4" spans="1:20" ht="15" customHeight="1">
      <c r="A4" s="88" t="s">
        <v>39</v>
      </c>
      <c r="B4" s="17">
        <v>2</v>
      </c>
      <c r="C4" s="101">
        <v>0.003530092592592592</v>
      </c>
      <c r="D4" s="16">
        <v>0</v>
      </c>
      <c r="E4" s="17">
        <v>1</v>
      </c>
      <c r="F4" s="101">
        <v>0.003900462962962963</v>
      </c>
      <c r="G4" s="16">
        <v>0</v>
      </c>
      <c r="H4" s="17">
        <v>0</v>
      </c>
      <c r="I4" s="101">
        <v>0.004398148148148148</v>
      </c>
      <c r="J4" s="16">
        <v>0</v>
      </c>
      <c r="K4" s="67">
        <f>B4+E4+H4</f>
        <v>3</v>
      </c>
      <c r="L4" s="68">
        <f>MIN(B4,E4,H4)</f>
        <v>0</v>
      </c>
      <c r="M4" s="112">
        <f>(MINUTE(C4)*60+SECOND(C4))+(MINUTE(F4)*60+SECOND(F4))+(MINUTE(I4)*60+SECOND(I4))</f>
        <v>1022</v>
      </c>
      <c r="N4" s="14"/>
      <c r="O4" s="77">
        <v>2</v>
      </c>
      <c r="S4" s="24">
        <f>SMALL(K3:K19,2)</f>
        <v>3</v>
      </c>
      <c r="T4" s="24">
        <v>1</v>
      </c>
    </row>
    <row r="5" spans="1:20" ht="15" customHeight="1">
      <c r="A5" s="89" t="s">
        <v>36</v>
      </c>
      <c r="B5" s="17">
        <v>4</v>
      </c>
      <c r="C5" s="101">
        <v>0.004814814814814815</v>
      </c>
      <c r="D5" s="16">
        <v>0</v>
      </c>
      <c r="E5" s="17">
        <v>2</v>
      </c>
      <c r="F5" s="101">
        <v>0.004513888888888889</v>
      </c>
      <c r="G5" s="16">
        <v>0</v>
      </c>
      <c r="H5" s="17">
        <v>3</v>
      </c>
      <c r="I5" s="101">
        <v>0.004409722222222222</v>
      </c>
      <c r="J5" s="16">
        <v>0</v>
      </c>
      <c r="K5" s="67">
        <f>B5+E5+H5</f>
        <v>9</v>
      </c>
      <c r="L5" s="68">
        <f>MIN(B5,E5,H5)</f>
        <v>2</v>
      </c>
      <c r="M5" s="112">
        <f>(MINUTE(C5)*60+SECOND(C5))+(MINUTE(F5)*60+SECOND(F5))+(MINUTE(I5)*60+SECOND(I5))</f>
        <v>1187</v>
      </c>
      <c r="N5" s="14"/>
      <c r="O5" s="77">
        <v>3</v>
      </c>
      <c r="S5" s="24">
        <f>SMALL(K3:K19,3)</f>
        <v>9</v>
      </c>
      <c r="T5" s="24">
        <v>5</v>
      </c>
    </row>
    <row r="6" spans="1:20" ht="15" customHeight="1">
      <c r="A6" s="89" t="s">
        <v>37</v>
      </c>
      <c r="B6" s="17">
        <v>2</v>
      </c>
      <c r="C6" s="101">
        <v>0.00525462962962963</v>
      </c>
      <c r="D6" s="16">
        <v>0</v>
      </c>
      <c r="E6" s="17">
        <v>0</v>
      </c>
      <c r="F6" s="101">
        <v>0.0036342592592592594</v>
      </c>
      <c r="G6" s="16">
        <v>0</v>
      </c>
      <c r="H6" s="17">
        <v>9</v>
      </c>
      <c r="I6" s="101">
        <v>0.004907407407407407</v>
      </c>
      <c r="J6" s="16">
        <v>0</v>
      </c>
      <c r="K6" s="67">
        <f>B6+E6+H6</f>
        <v>11</v>
      </c>
      <c r="L6" s="68">
        <f>MIN(B6,E6,H6)</f>
        <v>0</v>
      </c>
      <c r="M6" s="112">
        <f>(MINUTE(C6)*60+SECOND(C6))+(MINUTE(F6)*60+SECOND(F6))+(MINUTE(I6)*60+SECOND(I6))</f>
        <v>1192</v>
      </c>
      <c r="N6" s="14"/>
      <c r="O6" s="77">
        <v>4</v>
      </c>
      <c r="S6" s="24">
        <f>SMALL(K3:K19,4)</f>
        <v>11</v>
      </c>
      <c r="T6" s="24">
        <v>2</v>
      </c>
    </row>
    <row r="7" spans="1:20" ht="15" customHeight="1">
      <c r="A7" s="89"/>
      <c r="B7" s="17">
        <v>1000</v>
      </c>
      <c r="C7" s="101">
        <v>0</v>
      </c>
      <c r="D7" s="16">
        <v>0</v>
      </c>
      <c r="E7" s="17">
        <v>1000</v>
      </c>
      <c r="F7" s="101">
        <v>0</v>
      </c>
      <c r="G7" s="16">
        <v>0</v>
      </c>
      <c r="H7" s="17">
        <v>1000</v>
      </c>
      <c r="I7" s="101">
        <v>0</v>
      </c>
      <c r="J7" s="16">
        <v>0</v>
      </c>
      <c r="K7" s="67">
        <f>B7+E7+H7</f>
        <v>3000</v>
      </c>
      <c r="L7" s="68">
        <f>MIN(B7,E7,H7)</f>
        <v>1000</v>
      </c>
      <c r="M7" s="112">
        <f>(MINUTE(C7)*60+SECOND(C7))+(MINUTE(F7)*60+SECOND(F7))+(MINUTE(I7)*60+SECOND(I7))</f>
        <v>0</v>
      </c>
      <c r="N7" s="14"/>
      <c r="O7" s="77">
        <v>5</v>
      </c>
      <c r="S7" s="24">
        <f>SMALL(K3:K19,5)</f>
        <v>3000</v>
      </c>
      <c r="T7" s="24">
        <v>3</v>
      </c>
    </row>
    <row r="8" spans="1:20" ht="15" customHeight="1">
      <c r="A8" s="89"/>
      <c r="B8" s="17">
        <v>1000</v>
      </c>
      <c r="C8" s="101">
        <v>0</v>
      </c>
      <c r="D8" s="16">
        <v>0</v>
      </c>
      <c r="E8" s="17">
        <v>1000</v>
      </c>
      <c r="F8" s="101">
        <v>0</v>
      </c>
      <c r="G8" s="16">
        <v>0</v>
      </c>
      <c r="H8" s="17">
        <v>1000</v>
      </c>
      <c r="I8" s="101">
        <v>0</v>
      </c>
      <c r="J8" s="16">
        <v>0</v>
      </c>
      <c r="K8" s="67">
        <f>B8+E8+H8</f>
        <v>3000</v>
      </c>
      <c r="L8" s="68">
        <f>MIN(B8,E8,H8)</f>
        <v>1000</v>
      </c>
      <c r="M8" s="112">
        <f>(MINUTE(C8)*60+SECOND(C8))+(MINUTE(F8)*60+SECOND(F8))+(MINUTE(I8)*60+SECOND(I8))</f>
        <v>0</v>
      </c>
      <c r="N8" s="14"/>
      <c r="O8" s="77">
        <v>6</v>
      </c>
      <c r="S8" s="24">
        <f>SMALL(K3:K19,6)</f>
        <v>3000</v>
      </c>
      <c r="T8" s="24">
        <v>7</v>
      </c>
    </row>
    <row r="9" spans="1:20" ht="15" customHeight="1">
      <c r="A9" s="89"/>
      <c r="B9" s="17">
        <v>1000</v>
      </c>
      <c r="C9" s="101">
        <v>0</v>
      </c>
      <c r="D9" s="16">
        <v>0</v>
      </c>
      <c r="E9" s="17">
        <v>1000</v>
      </c>
      <c r="F9" s="101">
        <v>0</v>
      </c>
      <c r="G9" s="16">
        <v>0</v>
      </c>
      <c r="H9" s="17">
        <v>1000</v>
      </c>
      <c r="I9" s="101">
        <v>0</v>
      </c>
      <c r="J9" s="16">
        <v>0</v>
      </c>
      <c r="K9" s="67">
        <f>B9+E9+H9</f>
        <v>3000</v>
      </c>
      <c r="L9" s="68">
        <f>MIN(B9,E9,H9)</f>
        <v>1000</v>
      </c>
      <c r="M9" s="112">
        <f>(MINUTE(C9)*60+SECOND(C9))+(MINUTE(F9)*60+SECOND(F9))+(MINUTE(I9)*60+SECOND(I9))</f>
        <v>0</v>
      </c>
      <c r="N9" s="14"/>
      <c r="O9" s="77">
        <v>7</v>
      </c>
      <c r="S9" s="24">
        <f>SMALL(K3:K19,7)</f>
        <v>3000</v>
      </c>
      <c r="T9" s="24">
        <v>8</v>
      </c>
    </row>
    <row r="10" spans="1:15" ht="15" customHeight="1">
      <c r="A10" s="89"/>
      <c r="B10" s="17">
        <v>1000</v>
      </c>
      <c r="C10" s="101">
        <v>0</v>
      </c>
      <c r="D10" s="16">
        <v>0</v>
      </c>
      <c r="E10" s="17">
        <v>1000</v>
      </c>
      <c r="F10" s="101">
        <v>0</v>
      </c>
      <c r="G10" s="16">
        <v>0</v>
      </c>
      <c r="H10" s="17">
        <v>1000</v>
      </c>
      <c r="I10" s="101">
        <v>0</v>
      </c>
      <c r="J10" s="16">
        <v>0</v>
      </c>
      <c r="K10" s="67">
        <f>B10+E10+H10</f>
        <v>3000</v>
      </c>
      <c r="L10" s="68">
        <f>MIN(B10,E10,H10)</f>
        <v>1000</v>
      </c>
      <c r="M10" s="112">
        <f>(MINUTE(C10)*60+SECOND(C10))+(MINUTE(F10)*60+SECOND(F10))+(MINUTE(I10)*60+SECOND(I10))</f>
        <v>0</v>
      </c>
      <c r="N10" s="14"/>
      <c r="O10" s="77">
        <v>8</v>
      </c>
    </row>
    <row r="11" spans="1:15" ht="15" customHeight="1">
      <c r="A11" s="89"/>
      <c r="B11" s="17">
        <v>1000</v>
      </c>
      <c r="C11" s="101">
        <v>0</v>
      </c>
      <c r="D11" s="16">
        <v>0</v>
      </c>
      <c r="E11" s="17">
        <v>1000</v>
      </c>
      <c r="F11" s="101">
        <v>0</v>
      </c>
      <c r="G11" s="16">
        <v>0</v>
      </c>
      <c r="H11" s="17">
        <v>1000</v>
      </c>
      <c r="I11" s="101">
        <v>0</v>
      </c>
      <c r="J11" s="16">
        <v>0</v>
      </c>
      <c r="K11" s="67">
        <f>B11+E11+H11</f>
        <v>3000</v>
      </c>
      <c r="L11" s="68">
        <f>MIN(B11,E11,H11)</f>
        <v>1000</v>
      </c>
      <c r="M11" s="112">
        <f>(MINUTE(C11)*60+SECOND(C11))+(MINUTE(F11)*60+SECOND(F11))+(MINUTE(I11)*60+SECOND(I11))</f>
        <v>0</v>
      </c>
      <c r="N11" s="14"/>
      <c r="O11" s="77">
        <v>9</v>
      </c>
    </row>
    <row r="12" spans="1:15" ht="15" customHeight="1">
      <c r="A12" s="89"/>
      <c r="B12" s="17">
        <v>1000</v>
      </c>
      <c r="C12" s="101">
        <v>0</v>
      </c>
      <c r="D12" s="16">
        <v>0</v>
      </c>
      <c r="E12" s="17">
        <v>1000</v>
      </c>
      <c r="F12" s="101">
        <v>0</v>
      </c>
      <c r="G12" s="16">
        <v>0</v>
      </c>
      <c r="H12" s="17">
        <v>1000</v>
      </c>
      <c r="I12" s="101">
        <v>0</v>
      </c>
      <c r="J12" s="16">
        <v>0</v>
      </c>
      <c r="K12" s="67">
        <f>B12+E12+H12</f>
        <v>3000</v>
      </c>
      <c r="L12" s="68">
        <f>MIN(B12,E12,H12)</f>
        <v>1000</v>
      </c>
      <c r="M12" s="112">
        <f>(MINUTE(C12)*60+SECOND(C12))+(MINUTE(F12)*60+SECOND(F12))+(MINUTE(I12)*60+SECOND(I12))</f>
        <v>0</v>
      </c>
      <c r="N12" s="14"/>
      <c r="O12" s="77">
        <v>10</v>
      </c>
    </row>
    <row r="13" spans="1:15" ht="15" customHeight="1">
      <c r="A13" s="89"/>
      <c r="B13" s="17">
        <v>1000</v>
      </c>
      <c r="C13" s="101">
        <v>0</v>
      </c>
      <c r="D13" s="16">
        <v>0</v>
      </c>
      <c r="E13" s="17">
        <v>1000</v>
      </c>
      <c r="F13" s="101">
        <v>0</v>
      </c>
      <c r="G13" s="16">
        <v>0</v>
      </c>
      <c r="H13" s="17">
        <v>1000</v>
      </c>
      <c r="I13" s="101">
        <v>0</v>
      </c>
      <c r="J13" s="16">
        <v>0</v>
      </c>
      <c r="K13" s="67">
        <f>B13+E13+H13</f>
        <v>3000</v>
      </c>
      <c r="L13" s="68">
        <f>MIN(B13,E13,H13)</f>
        <v>1000</v>
      </c>
      <c r="M13" s="112">
        <f>(MINUTE(C13)*60+SECOND(C13))+(MINUTE(F13)*60+SECOND(F13))+(MINUTE(I13)*60+SECOND(I13))</f>
        <v>0</v>
      </c>
      <c r="N13" s="14"/>
      <c r="O13" s="77">
        <v>11</v>
      </c>
    </row>
    <row r="14" spans="1:15" ht="15" customHeight="1">
      <c r="A14" s="89"/>
      <c r="B14" s="17">
        <v>1000</v>
      </c>
      <c r="C14" s="101">
        <v>0</v>
      </c>
      <c r="D14" s="16">
        <v>0</v>
      </c>
      <c r="E14" s="17">
        <v>1000</v>
      </c>
      <c r="F14" s="101">
        <v>0</v>
      </c>
      <c r="G14" s="16">
        <v>0</v>
      </c>
      <c r="H14" s="17">
        <v>1000</v>
      </c>
      <c r="I14" s="101">
        <v>0</v>
      </c>
      <c r="J14" s="16">
        <v>0</v>
      </c>
      <c r="K14" s="67">
        <f>B14+E14+H14</f>
        <v>3000</v>
      </c>
      <c r="L14" s="68">
        <f>MIN(B14,E14,H14)</f>
        <v>1000</v>
      </c>
      <c r="M14" s="112">
        <f>(MINUTE(C14)*60+SECOND(C14))+(MINUTE(F14)*60+SECOND(F14))+(MINUTE(I14)*60+SECOND(I14))</f>
        <v>0</v>
      </c>
      <c r="N14" s="14"/>
      <c r="O14" s="77">
        <v>12</v>
      </c>
    </row>
    <row r="15" spans="1:15" ht="15" customHeight="1">
      <c r="A15" s="89"/>
      <c r="B15" s="17">
        <v>1000</v>
      </c>
      <c r="C15" s="101">
        <v>0</v>
      </c>
      <c r="D15" s="16">
        <v>0</v>
      </c>
      <c r="E15" s="17">
        <v>1000</v>
      </c>
      <c r="F15" s="101">
        <v>0</v>
      </c>
      <c r="G15" s="16">
        <v>0</v>
      </c>
      <c r="H15" s="17">
        <v>1000</v>
      </c>
      <c r="I15" s="101">
        <v>0</v>
      </c>
      <c r="J15" s="16">
        <v>0</v>
      </c>
      <c r="K15" s="67">
        <f>B15+E15+H15</f>
        <v>3000</v>
      </c>
      <c r="L15" s="68">
        <f>MIN(B15,E15,H15)</f>
        <v>1000</v>
      </c>
      <c r="M15" s="112">
        <f>(MINUTE(C15)*60+SECOND(C15))+(MINUTE(F15)*60+SECOND(F15))+(MINUTE(I15)*60+SECOND(I15))</f>
        <v>0</v>
      </c>
      <c r="N15" s="14"/>
      <c r="O15" s="77">
        <v>13</v>
      </c>
    </row>
    <row r="16" spans="1:15" ht="15" customHeight="1">
      <c r="A16" s="89"/>
      <c r="B16" s="17">
        <v>1000</v>
      </c>
      <c r="C16" s="101">
        <v>0</v>
      </c>
      <c r="D16" s="16">
        <v>0</v>
      </c>
      <c r="E16" s="17">
        <v>1000</v>
      </c>
      <c r="F16" s="101">
        <v>0</v>
      </c>
      <c r="G16" s="16">
        <v>0</v>
      </c>
      <c r="H16" s="17">
        <v>1000</v>
      </c>
      <c r="I16" s="101">
        <v>0</v>
      </c>
      <c r="J16" s="16">
        <v>0</v>
      </c>
      <c r="K16" s="67">
        <f>B16+E16+H16</f>
        <v>3000</v>
      </c>
      <c r="L16" s="68">
        <f>MIN(B16,E16,H16)</f>
        <v>1000</v>
      </c>
      <c r="M16" s="112">
        <f>(MINUTE(C16)*60+SECOND(C16))+(MINUTE(F16)*60+SECOND(F16))+(MINUTE(I16)*60+SECOND(I16))</f>
        <v>0</v>
      </c>
      <c r="N16" s="14"/>
      <c r="O16" s="77">
        <v>14</v>
      </c>
    </row>
    <row r="17" spans="1:15" ht="15" customHeight="1">
      <c r="A17" s="89"/>
      <c r="B17" s="17">
        <v>1000</v>
      </c>
      <c r="C17" s="101">
        <v>0</v>
      </c>
      <c r="D17" s="16">
        <v>0</v>
      </c>
      <c r="E17" s="17">
        <v>1000</v>
      </c>
      <c r="F17" s="101">
        <v>0</v>
      </c>
      <c r="G17" s="16">
        <v>0</v>
      </c>
      <c r="H17" s="17">
        <v>1000</v>
      </c>
      <c r="I17" s="101">
        <v>0</v>
      </c>
      <c r="J17" s="16">
        <v>0</v>
      </c>
      <c r="K17" s="67">
        <f>B17+E17+H17</f>
        <v>3000</v>
      </c>
      <c r="L17" s="68">
        <f>MIN(B17,E17,H17)</f>
        <v>1000</v>
      </c>
      <c r="M17" s="112">
        <f>(MINUTE(C17)*60+SECOND(C17))+(MINUTE(F17)*60+SECOND(F17))+(MINUTE(I17)*60+SECOND(I17))</f>
        <v>0</v>
      </c>
      <c r="N17" s="14"/>
      <c r="O17" s="77">
        <v>15</v>
      </c>
    </row>
    <row r="18" spans="1:20" ht="15" customHeight="1">
      <c r="A18" s="89"/>
      <c r="B18" s="17">
        <v>1000</v>
      </c>
      <c r="C18" s="101">
        <v>0</v>
      </c>
      <c r="D18" s="16">
        <v>0</v>
      </c>
      <c r="E18" s="17">
        <v>1000</v>
      </c>
      <c r="F18" s="101">
        <v>0</v>
      </c>
      <c r="G18" s="16">
        <v>0</v>
      </c>
      <c r="H18" s="17">
        <v>1000</v>
      </c>
      <c r="I18" s="101">
        <v>0</v>
      </c>
      <c r="J18" s="16">
        <v>0</v>
      </c>
      <c r="K18" s="67">
        <f>B18+E18+H18</f>
        <v>3000</v>
      </c>
      <c r="L18" s="68">
        <f>MIN(B18,E18,H18)</f>
        <v>1000</v>
      </c>
      <c r="M18" s="112">
        <f>(MINUTE(C18)*60+SECOND(C18))+(MINUTE(F18)*60+SECOND(F18))+(MINUTE(I18)*60+SECOND(I18))</f>
        <v>0</v>
      </c>
      <c r="N18" s="14"/>
      <c r="O18" s="77">
        <v>16</v>
      </c>
      <c r="S18" s="24">
        <f>SMALL(K3:K19,8)</f>
        <v>3000</v>
      </c>
      <c r="T18" s="24">
        <v>9</v>
      </c>
    </row>
    <row r="19" spans="1:20" ht="15" customHeight="1" thickBot="1">
      <c r="A19" s="98"/>
      <c r="B19" s="20">
        <v>1000</v>
      </c>
      <c r="C19" s="102">
        <v>0</v>
      </c>
      <c r="D19" s="21">
        <v>0</v>
      </c>
      <c r="E19" s="20">
        <v>1000</v>
      </c>
      <c r="F19" s="102">
        <v>0</v>
      </c>
      <c r="G19" s="21">
        <v>0</v>
      </c>
      <c r="H19" s="20">
        <v>1000</v>
      </c>
      <c r="I19" s="102">
        <v>0</v>
      </c>
      <c r="J19" s="21">
        <v>0</v>
      </c>
      <c r="K19" s="69">
        <f>B19+E19+H19</f>
        <v>3000</v>
      </c>
      <c r="L19" s="70">
        <f>MIN(B19,E19,H19)</f>
        <v>1000</v>
      </c>
      <c r="M19" s="114">
        <f>(MINUTE(C19)*60+SECOND(C19))+(MINUTE(F19)*60+SECOND(F19))+(MINUTE(I19)*60+SECOND(I19))</f>
        <v>0</v>
      </c>
      <c r="N19" s="14"/>
      <c r="O19" s="78">
        <v>17</v>
      </c>
      <c r="S19" s="24">
        <f>SMALL(K3:K19,9)</f>
        <v>3000</v>
      </c>
      <c r="T19" s="24">
        <v>10</v>
      </c>
    </row>
    <row r="20" ht="12.75">
      <c r="N20" s="2"/>
    </row>
    <row r="21" ht="12.75">
      <c r="N21" s="2"/>
    </row>
    <row r="22" ht="12.75">
      <c r="N22" s="2"/>
    </row>
    <row r="23" ht="12.75">
      <c r="N23" s="2"/>
    </row>
    <row r="29" ht="12.75">
      <c r="I29" s="47"/>
    </row>
  </sheetData>
  <sheetProtection/>
  <mergeCells count="3">
    <mergeCell ref="B1:D1"/>
    <mergeCell ref="E1:G1"/>
    <mergeCell ref="H1:J1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cp:lastPrinted>2019-03-06T07:11:30Z</cp:lastPrinted>
  <dcterms:created xsi:type="dcterms:W3CDTF">2013-04-05T17:36:26Z</dcterms:created>
  <dcterms:modified xsi:type="dcterms:W3CDTF">2019-09-15T10:34:00Z</dcterms:modified>
  <cp:category/>
  <cp:version/>
  <cp:contentType/>
  <cp:contentStatus/>
</cp:coreProperties>
</file>